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425"/>
  <workbookPr/>
  <mc:AlternateContent xmlns:mc="http://schemas.openxmlformats.org/markup-compatibility/2006">
    <mc:Choice Requires="x15">
      <x15ac:absPath xmlns:x15ac="http://schemas.microsoft.com/office/spreadsheetml/2010/11/ac" url="\\10.18.31.216\share\101_soumu\01総務課(一般文書)\99永年\04財務係\財政部門（旧から移動）2022.03.15\98_その他の照会文書\R6\250123_公営企業係る経営比較分析表（令和5年度決算）の分析等について\"/>
    </mc:Choice>
  </mc:AlternateContent>
  <xr:revisionPtr revIDLastSave="0" documentId="8_{7E1A6566-5EA8-4F28-85B5-451DF11953D5}" xr6:coauthVersionLast="43" xr6:coauthVersionMax="43" xr10:uidLastSave="{00000000-0000-0000-0000-000000000000}"/>
  <workbookProtection workbookAlgorithmName="SHA-512" workbookHashValue="UvwPV8pCJZqN5Gw270XnblOIOAchbHtQZcWJ3IJRmiRq/ELg4omV2S0yOzK3y+qn4ifvRacHEreiDMaVlyRwZw==" workbookSaltValue="RkBSLNNxRc6Bao+EU5wuqA==" workbookSpinCount="100000" lockStructure="1"/>
  <bookViews>
    <workbookView xWindow="-120" yWindow="-120" windowWidth="20730" windowHeight="1116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AD10" i="4" s="1"/>
  <c r="Q6" i="5"/>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G85" i="4"/>
  <c r="F85" i="4"/>
  <c r="E85" i="4"/>
  <c r="AT10" i="4"/>
  <c r="AL10" i="4"/>
  <c r="W10" i="4"/>
  <c r="I10" i="4"/>
  <c r="BB8" i="4"/>
  <c r="AL8" i="4"/>
  <c r="P8" i="4"/>
  <c r="I8" i="4"/>
</calcChain>
</file>

<file path=xl/sharedStrings.xml><?xml version="1.0" encoding="utf-8"?>
<sst xmlns="http://schemas.openxmlformats.org/spreadsheetml/2006/main" count="297" uniqueCount="116">
  <si>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</si>
  <si>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</si>
  <si>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</si>
  <si>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</si>
  <si>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</si>
  <si>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</si>
  <si>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</si>
  <si>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</si>
  <si>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</si>
  <si>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</si>
  <si>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</si>
  <si>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</si>
  <si>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</si>
  <si>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</si>
  <si>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</si>
  <si>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</si>
  <si>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</si>
  <si>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</si>
  <si>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</si>
  <si>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</si>
  <si>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</si>
  <si>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</si>
  <si>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</si>
  <si>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</si>
  <si>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</si>
  <si>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</si>
  <si>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</si>
  <si>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</si>
  <si>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</si>
  <si>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</si>
  <si>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</si>
  <si>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</si>
  <si>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</si>
  <si>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</si>
  <si>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</si>
  <si>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</si>
  <si>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</si>
  <si>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</si>
  <si>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</si>
  <si>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</si>
  <si>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</si>
  <si>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</si>
  <si>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</si>
  <si>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</si>
  <si>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</si>
  <si>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</si>
  <si>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</si>
  <si>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</si>
  <si>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</si>
  <si>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</si>
  <si>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</si>
  <si>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</si>
  <si>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</si>
  <si>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</si>
  <si>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</si>
  <si>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</si>
  <si>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</si>
  <si>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</si>
  <si>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</si>
  <si>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</si>
  <si>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</si>
  <si>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</si>
  <si>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</si>
  <si>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</si>
  <si>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</si>
  <si>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</si>
  <si>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</si>
  <si>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</si>
  <si>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</si>
  <si>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</si>
  <si>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</si>
  <si>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</si>
  <si>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</si>
  <si>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</si>
  <si>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</si>
  <si>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</si>
  <si>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</si>
  <si>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</si>
  <si>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</si>
  <si>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</si>
  <si>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</si>
  <si>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</si>
  <si>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</si>
  <si>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</si>
  <si>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</si>
  <si>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</si>
  <si>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</si>
  <si>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</si>
  <si>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</si>
  <si>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</si>
  <si>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</si>
  <si>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</si>
  <si>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</si>
  <si>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</si>
  <si>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</si>
  <si>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</si>
  <si>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矢吹町</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</si>
  <si>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</si>
  <si>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</si>
  <si>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</si>
  <si>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</si>
  <si>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</si>
  <si>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</si>
  <si>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</si>
  <si>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</si>
  <si>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</si>
  <si>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</si>
  <si>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</si>
  <si>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</si>
  <si>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</si>
  <si>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</si>
  <si>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</si>
  <si>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</si>
  <si>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農業集落排水施設の供用開始から約35年経過しており、他自治体同様老朽化が進行している状況である。
老朽化対策として、機能強化事業を実施しており、5処理区のうち2処理区については事業完了、1処理区については、事業継続中である。今後も必要に応じて事業を実施し、老朽化対策を進める。</t>
    <rPh sb="9" eb="13">
      <t>キョウヨウカイシ</t>
    </rPh>
    <rPh sb="15" eb="16">
      <t>ヤク</t>
    </rPh>
    <rPh sb="18" eb="19">
      <t>ネン</t>
    </rPh>
    <rPh sb="19" eb="21">
      <t>ケイカ</t>
    </rPh>
    <rPh sb="26" eb="30">
      <t>タジチタイ</t>
    </rPh>
    <rPh sb="30" eb="32">
      <t>ドウヨウ</t>
    </rPh>
    <rPh sb="32" eb="35">
      <t>ロウキュウカ</t>
    </rPh>
    <rPh sb="36" eb="38">
      <t>シンコウ</t>
    </rPh>
    <rPh sb="42" eb="44">
      <t>ジョウキョウ</t>
    </rPh>
    <rPh sb="49" eb="54">
      <t>ロウキュウカタイサク</t>
    </rPh>
    <rPh sb="58" eb="64">
      <t>キノウキョウカジギョウ</t>
    </rPh>
    <rPh sb="65" eb="67">
      <t>ジッシ</t>
    </rPh>
    <rPh sb="73" eb="76">
      <t>ショリク</t>
    </rPh>
    <rPh sb="80" eb="82">
      <t>ショリ</t>
    </rPh>
    <rPh sb="82" eb="83">
      <t>ク</t>
    </rPh>
    <rPh sb="88" eb="90">
      <t>ジギョウ</t>
    </rPh>
    <rPh sb="90" eb="92">
      <t>カンリョウ</t>
    </rPh>
    <rPh sb="94" eb="97">
      <t>ショリク</t>
    </rPh>
    <rPh sb="103" eb="105">
      <t>ジギョウ</t>
    </rPh>
    <rPh sb="105" eb="108">
      <t>ケイゾクチュウ</t>
    </rPh>
    <rPh sb="112" eb="114">
      <t>コンゴ</t>
    </rPh>
    <rPh sb="115" eb="117">
      <t>ヒツヨウ</t>
    </rPh>
    <rPh sb="118" eb="119">
      <t>オウ</t>
    </rPh>
    <rPh sb="121" eb="123">
      <t>ジギョウ</t>
    </rPh>
    <rPh sb="124" eb="126">
      <t>ジッシ</t>
    </rPh>
    <rPh sb="128" eb="133">
      <t>ロウキュウカタイサク</t>
    </rPh>
    <rPh sb="134" eb="135">
      <t>スス</t>
    </rPh>
    <phoneticPr fontId="4"/>
  </si>
  <si>
    <t>今後、老朽化に伴う施設更新費用が増加する一方、人口減少等による使用料収入の減少が見込まれ、厳しい事業運営が予想される。
今年度中に経営戦略の改定を予定しており、財政状況・資産状況を適切に把握し、その結果に基づき、必要に応じて使用料の改定に向け検討を進めていき、経営改善に向けた取組みを実施していきたい。
また、農業集落排水施設5処理区のうち2処理区については、公共下水道への編入を計画しており、施設統合による維持管理の効率化に向け、事業を推進している。</t>
    <rPh sb="0" eb="2">
      <t>コンゴ</t>
    </rPh>
    <rPh sb="3" eb="6">
      <t>ロウキュウカ</t>
    </rPh>
    <rPh sb="7" eb="8">
      <t>トモナ</t>
    </rPh>
    <rPh sb="9" eb="11">
      <t>シセツ</t>
    </rPh>
    <rPh sb="11" eb="15">
      <t>コウシンヒヨウ</t>
    </rPh>
    <rPh sb="16" eb="18">
      <t>ゾウカ</t>
    </rPh>
    <rPh sb="20" eb="22">
      <t>イッポウ</t>
    </rPh>
    <rPh sb="23" eb="28">
      <t>ジンコウゲンショウトウ</t>
    </rPh>
    <rPh sb="31" eb="36">
      <t>シヨウリョウシュウニュウ</t>
    </rPh>
    <rPh sb="37" eb="39">
      <t>ゲンショウ</t>
    </rPh>
    <rPh sb="40" eb="42">
      <t>ミコ</t>
    </rPh>
    <rPh sb="45" eb="46">
      <t>キビ</t>
    </rPh>
    <rPh sb="48" eb="50">
      <t>ジギョウ</t>
    </rPh>
    <rPh sb="50" eb="52">
      <t>ウンエイ</t>
    </rPh>
    <rPh sb="53" eb="55">
      <t>ヨソウ</t>
    </rPh>
    <rPh sb="60" eb="63">
      <t>コンネンド</t>
    </rPh>
    <rPh sb="63" eb="64">
      <t>チュウ</t>
    </rPh>
    <rPh sb="65" eb="69">
      <t>ケイエイセンリャク</t>
    </rPh>
    <rPh sb="70" eb="72">
      <t>カイテイ</t>
    </rPh>
    <rPh sb="73" eb="75">
      <t>ヨテイ</t>
    </rPh>
    <rPh sb="99" eb="101">
      <t>ケッカ</t>
    </rPh>
    <rPh sb="102" eb="103">
      <t>モト</t>
    </rPh>
    <rPh sb="106" eb="108">
      <t>ヒツヨウ</t>
    </rPh>
    <rPh sb="109" eb="110">
      <t>オウ</t>
    </rPh>
    <rPh sb="112" eb="115">
      <t>シヨウリョウ</t>
    </rPh>
    <rPh sb="116" eb="118">
      <t>カイテイ</t>
    </rPh>
    <rPh sb="119" eb="120">
      <t>ム</t>
    </rPh>
    <rPh sb="121" eb="123">
      <t>ケントウ</t>
    </rPh>
    <rPh sb="124" eb="125">
      <t>スス</t>
    </rPh>
    <rPh sb="130" eb="134">
      <t>ケイエイカイゼン</t>
    </rPh>
    <rPh sb="135" eb="136">
      <t>ム</t>
    </rPh>
    <rPh sb="138" eb="140">
      <t>トリクミ</t>
    </rPh>
    <rPh sb="142" eb="144">
      <t>ジッシ</t>
    </rPh>
    <rPh sb="155" eb="161">
      <t>ノウギョウシュウラクハイスイ</t>
    </rPh>
    <rPh sb="161" eb="163">
      <t>シセツ</t>
    </rPh>
    <rPh sb="164" eb="167">
      <t>ショリク</t>
    </rPh>
    <rPh sb="171" eb="174">
      <t>ショリク</t>
    </rPh>
    <rPh sb="180" eb="185">
      <t>コウキョウゲスイドウ</t>
    </rPh>
    <rPh sb="187" eb="189">
      <t>ヘンニュウ</t>
    </rPh>
    <rPh sb="190" eb="192">
      <t>ケイカク</t>
    </rPh>
    <rPh sb="197" eb="201">
      <t>シセツトウゴウ</t>
    </rPh>
    <rPh sb="204" eb="208">
      <t>イジカンリ</t>
    </rPh>
    <rPh sb="209" eb="212">
      <t>コウリツカ</t>
    </rPh>
    <rPh sb="213" eb="214">
      <t>ム</t>
    </rPh>
    <rPh sb="216" eb="218">
      <t>ジギョウ</t>
    </rPh>
    <rPh sb="219" eb="221">
      <t>スイシン</t>
    </rPh>
    <phoneticPr fontId="4"/>
  </si>
  <si>
    <t xml:space="preserve">①経常収支比率：100％を上回っており、黒字を確保しているが、収益の大部分を一般会計からの繰入に頼っている状況である。
②該当なし
③流動比率：前年度に続き100％を大きく下回り、類似団体と比較しても低い水準であるが、企業債償還や維持管理費の一部を一般会計からの繰入れにより対応している。維持管理費の削減や使用料の改定の検討する必要がある。
④企業債残高対事業規模比率：全国平均・類似団体と比較して大幅に低い水準である。企業債残高は毎年減少しており、大規模な改築更新工事は予定していないため、今後は減少していく見込みである。
⑤経費回収率：100％を下回っており、全国平均・類似団体と比較しても若干低い水準である。維持管理費の削減や使用料の改定による適正な使用料確保が必要である。
⑥汚水処理原価：全国平均・類似団体と比較し低い水準であるため、今後も不明水対策を行い維持管理費を削減しつつ接続率を高め、有収率を向上させる必要がある。
⑦施設利用率：全国平均・類似団体と同程度の水準であり、時期により処理量に変動があることから、適切な施設規模であると考えている。
⑧水洗化率：全国平均・類似団体と同程度の水準であり、令和4年度と比較し微増となったことから、今後も引続き接続率の向上に取り組む必要がある。
</t>
    <rPh sb="1" eb="5">
      <t>ケイジョウシュウシ</t>
    </rPh>
    <rPh sb="5" eb="7">
      <t>ヒリツ</t>
    </rPh>
    <rPh sb="13" eb="15">
      <t>ウワマワ</t>
    </rPh>
    <rPh sb="20" eb="22">
      <t>クロジ</t>
    </rPh>
    <rPh sb="23" eb="25">
      <t>カクホ</t>
    </rPh>
    <rPh sb="31" eb="33">
      <t>シュウエキ</t>
    </rPh>
    <rPh sb="34" eb="37">
      <t>ダイブブン</t>
    </rPh>
    <rPh sb="38" eb="42">
      <t>イッパンカイケイ</t>
    </rPh>
    <rPh sb="45" eb="47">
      <t>クリイレ</t>
    </rPh>
    <rPh sb="48" eb="49">
      <t>タヨ</t>
    </rPh>
    <rPh sb="53" eb="55">
      <t>ジョウキョウ</t>
    </rPh>
    <rPh sb="62" eb="64">
      <t>ガイトウ</t>
    </rPh>
    <rPh sb="69" eb="73">
      <t>リュウドウヒリツ</t>
    </rPh>
    <rPh sb="74" eb="77">
      <t>ゼンネンド</t>
    </rPh>
    <rPh sb="78" eb="79">
      <t>ツヅ</t>
    </rPh>
    <rPh sb="85" eb="86">
      <t>オオ</t>
    </rPh>
    <rPh sb="88" eb="90">
      <t>シタマワ</t>
    </rPh>
    <rPh sb="92" eb="96">
      <t>ルイジダンタイ</t>
    </rPh>
    <rPh sb="97" eb="99">
      <t>ヒカク</t>
    </rPh>
    <rPh sb="102" eb="104">
      <t>ジャッカン</t>
    </rPh>
    <rPh sb="104" eb="105">
      <t>ヒク</t>
    </rPh>
    <rPh sb="106" eb="108">
      <t>スイジュン</t>
    </rPh>
    <rPh sb="113" eb="116">
      <t>キギョウサイ</t>
    </rPh>
    <rPh sb="116" eb="118">
      <t>ショウカン</t>
    </rPh>
    <rPh sb="128" eb="132">
      <t>イッパンカイケイ</t>
    </rPh>
    <rPh sb="135" eb="137">
      <t>クリイレ</t>
    </rPh>
    <rPh sb="141" eb="143">
      <t>タイオウ</t>
    </rPh>
    <rPh sb="148" eb="153">
      <t>イジカンリヒ</t>
    </rPh>
    <rPh sb="154" eb="156">
      <t>サクゲン</t>
    </rPh>
    <rPh sb="157" eb="160">
      <t>シヨウリョウ</t>
    </rPh>
    <rPh sb="161" eb="163">
      <t>カイテイ</t>
    </rPh>
    <rPh sb="164" eb="166">
      <t>ケントウ</t>
    </rPh>
    <rPh sb="168" eb="170">
      <t>ヒツヨウ</t>
    </rPh>
    <rPh sb="204" eb="208">
      <t>ゼンコクヘイキン</t>
    </rPh>
    <rPh sb="209" eb="213">
      <t>ルイジダンタイ</t>
    </rPh>
    <rPh sb="214" eb="216">
      <t>ヒカク</t>
    </rPh>
    <rPh sb="218" eb="220">
      <t>オオハバ</t>
    </rPh>
    <rPh sb="221" eb="222">
      <t>ヒク</t>
    </rPh>
    <rPh sb="223" eb="225">
      <t>スイジュン</t>
    </rPh>
    <rPh sb="269" eb="271">
      <t>ザンダカ</t>
    </rPh>
    <rPh sb="272" eb="274">
      <t>マイトシ</t>
    </rPh>
    <rPh sb="274" eb="276">
      <t>ゲンショウ</t>
    </rPh>
    <rPh sb="284" eb="289">
      <t>ケイヒカイシュウリツ</t>
    </rPh>
    <rPh sb="295" eb="297">
      <t>シタマワ</t>
    </rPh>
    <rPh sb="301" eb="303">
      <t>ジャッカン</t>
    </rPh>
    <rPh sb="380" eb="384">
      <t>ルイジ</t>
    </rPh>
    <rPh sb="385" eb="387">
      <t>ヒカク</t>
    </rPh>
    <rPh sb="388" eb="389">
      <t>タカ</t>
    </rPh>
    <rPh sb="390" eb="392">
      <t>スイジュン</t>
    </rPh>
    <rPh sb="396" eb="401">
      <t>フメイスイタイサク</t>
    </rPh>
    <rPh sb="402" eb="403">
      <t>オコナ</t>
    </rPh>
    <rPh sb="404" eb="409">
      <t>イジカンリヒ</t>
    </rPh>
    <rPh sb="410" eb="412">
      <t>サクゲン</t>
    </rPh>
    <rPh sb="415" eb="418">
      <t>セツゾクリツ</t>
    </rPh>
    <rPh sb="419" eb="420">
      <t>タカ</t>
    </rPh>
    <rPh sb="422" eb="425">
      <t>ユウシュウリツ</t>
    </rPh>
    <rPh sb="426" eb="428">
      <t>コウジョウ</t>
    </rPh>
    <rPh sb="430" eb="434">
      <t>ゼンコクヘイキン</t>
    </rPh>
    <rPh sb="435" eb="437">
      <t>ルイジ</t>
    </rPh>
    <rPh sb="437" eb="439">
      <t>ダンタイ</t>
    </rPh>
    <rPh sb="440" eb="443">
      <t>ドウテイド</t>
    </rPh>
    <rPh sb="444" eb="446">
      <t>スイジュン</t>
    </rPh>
    <rPh sb="450" eb="452">
      <t>ジキ</t>
    </rPh>
    <rPh sb="459" eb="461">
      <t>ヘンドウ</t>
    </rPh>
    <rPh sb="469" eb="471">
      <t>テキセツ</t>
    </rPh>
    <rPh sb="472" eb="476">
      <t>シセツキボ</t>
    </rPh>
    <rPh sb="480" eb="481">
      <t>カンガ</t>
    </rPh>
    <rPh sb="487" eb="489">
      <t>ヒツヨウ</t>
    </rPh>
    <rPh sb="496" eb="501">
      <t>シセツリヨウリツ</t>
    </rPh>
    <rPh sb="516" eb="520">
      <t>ゼンコクヘイキン</t>
    </rPh>
    <rPh sb="528" eb="530">
      <t>レイワ</t>
    </rPh>
    <rPh sb="531" eb="533">
      <t>ネンド</t>
    </rPh>
    <rPh sb="534" eb="536">
      <t>ヒカク</t>
    </rPh>
    <rPh sb="539" eb="541">
      <t>ビゲン</t>
    </rPh>
    <rPh sb="550" eb="552">
      <t>コンゴ</t>
    </rPh>
    <rPh sb="553" eb="555">
      <t>ヒキツヅセツゾクリツコウジョウトクヒツヨウ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</si>
</sst>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3" fillId="0" borderId="6" xfId="0" applyFont="1" applyBorder="1" applyAlignment="1" applyProtection="1">
      <alignment horizontal="left" vertical="top" wrapText="1"/>
      <protection locked="0"/>
    </xf>
    <xf numFmtId="0" fontId="13" fillId="0" borderId="0" xfId="0" applyFont="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B129-4F61-A633-E5A5E479718E}"/>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0.03</c:v>
                </c:pt>
                <c:pt idx="4">
                  <c:v>0.03</c:v>
                </c:pt>
              </c:numCache>
            </c:numRef>
          </c:val>
          <c:smooth val="0"/>
          <c:extLst>
            <c:ext xmlns:c16="http://schemas.microsoft.com/office/drawing/2014/chart" uri="{C3380CC4-5D6E-409C-BE32-E72D297353CC}">
              <c16:uniqueId val="{00000001-B129-4F61-A633-E5A5E479718E}"/>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44.65</c:v>
                </c:pt>
                <c:pt idx="4">
                  <c:v>45.61</c:v>
                </c:pt>
              </c:numCache>
            </c:numRef>
          </c:val>
          <c:extLst>
            <c:ext xmlns:c16="http://schemas.microsoft.com/office/drawing/2014/chart" uri="{C3380CC4-5D6E-409C-BE32-E72D297353CC}">
              <c16:uniqueId val="{00000000-1CA9-413A-B966-03B156010737}"/>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52.35</c:v>
                </c:pt>
                <c:pt idx="4">
                  <c:v>46.25</c:v>
                </c:pt>
              </c:numCache>
            </c:numRef>
          </c:val>
          <c:smooth val="0"/>
          <c:extLst>
            <c:ext xmlns:c16="http://schemas.microsoft.com/office/drawing/2014/chart" uri="{C3380CC4-5D6E-409C-BE32-E72D297353CC}">
              <c16:uniqueId val="{00000001-1CA9-413A-B966-03B156010737}"/>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0</c:v>
                </c:pt>
                <c:pt idx="2">
                  <c:v>0</c:v>
                </c:pt>
                <c:pt idx="3">
                  <c:v>85.59</c:v>
                </c:pt>
                <c:pt idx="4">
                  <c:v>85.87</c:v>
                </c:pt>
              </c:numCache>
            </c:numRef>
          </c:val>
          <c:extLst>
            <c:ext xmlns:c16="http://schemas.microsoft.com/office/drawing/2014/chart" uri="{C3380CC4-5D6E-409C-BE32-E72D297353CC}">
              <c16:uniqueId val="{00000000-5402-4778-BC6B-7ACE03866E71}"/>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84.39</c:v>
                </c:pt>
                <c:pt idx="4">
                  <c:v>83.96</c:v>
                </c:pt>
              </c:numCache>
            </c:numRef>
          </c:val>
          <c:smooth val="0"/>
          <c:extLst>
            <c:ext xmlns:c16="http://schemas.microsoft.com/office/drawing/2014/chart" uri="{C3380CC4-5D6E-409C-BE32-E72D297353CC}">
              <c16:uniqueId val="{00000001-5402-4778-BC6B-7ACE03866E71}"/>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0</c:v>
                </c:pt>
                <c:pt idx="2">
                  <c:v>0</c:v>
                </c:pt>
                <c:pt idx="3">
                  <c:v>118.18</c:v>
                </c:pt>
                <c:pt idx="4">
                  <c:v>121.62</c:v>
                </c:pt>
              </c:numCache>
            </c:numRef>
          </c:val>
          <c:extLst>
            <c:ext xmlns:c16="http://schemas.microsoft.com/office/drawing/2014/chart" uri="{C3380CC4-5D6E-409C-BE32-E72D297353CC}">
              <c16:uniqueId val="{00000000-80A9-4779-A89E-8898D7AF59CA}"/>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105.5</c:v>
                </c:pt>
                <c:pt idx="4">
                  <c:v>106.35</c:v>
                </c:pt>
              </c:numCache>
            </c:numRef>
          </c:val>
          <c:smooth val="0"/>
          <c:extLst>
            <c:ext xmlns:c16="http://schemas.microsoft.com/office/drawing/2014/chart" uri="{C3380CC4-5D6E-409C-BE32-E72D297353CC}">
              <c16:uniqueId val="{00000001-80A9-4779-A89E-8898D7AF59CA}"/>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0</c:v>
                </c:pt>
                <c:pt idx="2">
                  <c:v>0</c:v>
                </c:pt>
                <c:pt idx="3">
                  <c:v>3.55</c:v>
                </c:pt>
                <c:pt idx="4">
                  <c:v>7.1</c:v>
                </c:pt>
              </c:numCache>
            </c:numRef>
          </c:val>
          <c:extLst>
            <c:ext xmlns:c16="http://schemas.microsoft.com/office/drawing/2014/chart" uri="{C3380CC4-5D6E-409C-BE32-E72D297353CC}">
              <c16:uniqueId val="{00000000-28F6-46C8-A495-61DBD3D804EC}"/>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25.19</c:v>
                </c:pt>
                <c:pt idx="4">
                  <c:v>25.46</c:v>
                </c:pt>
              </c:numCache>
            </c:numRef>
          </c:val>
          <c:smooth val="0"/>
          <c:extLst>
            <c:ext xmlns:c16="http://schemas.microsoft.com/office/drawing/2014/chart" uri="{C3380CC4-5D6E-409C-BE32-E72D297353CC}">
              <c16:uniqueId val="{00000001-28F6-46C8-A495-61DBD3D804EC}"/>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8D51-4CEC-AAB0-2594248B16F5}"/>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
                  <c:v>0</c:v>
                </c:pt>
                <c:pt idx="4">
                  <c:v>0.19</c:v>
                </c:pt>
              </c:numCache>
            </c:numRef>
          </c:val>
          <c:smooth val="0"/>
          <c:extLst>
            <c:ext xmlns:c16="http://schemas.microsoft.com/office/drawing/2014/chart" uri="{C3380CC4-5D6E-409C-BE32-E72D297353CC}">
              <c16:uniqueId val="{00000001-8D51-4CEC-AAB0-2594248B16F5}"/>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5AD5-46C4-9BC0-907F6D960736}"/>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145.43</c:v>
                </c:pt>
                <c:pt idx="4">
                  <c:v>129.88999999999999</c:v>
                </c:pt>
              </c:numCache>
            </c:numRef>
          </c:val>
          <c:smooth val="0"/>
          <c:extLst>
            <c:ext xmlns:c16="http://schemas.microsoft.com/office/drawing/2014/chart" uri="{C3380CC4-5D6E-409C-BE32-E72D297353CC}">
              <c16:uniqueId val="{00000001-5AD5-46C4-9BC0-907F6D960736}"/>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0</c:v>
                </c:pt>
                <c:pt idx="2">
                  <c:v>0</c:v>
                </c:pt>
                <c:pt idx="3">
                  <c:v>19.02</c:v>
                </c:pt>
                <c:pt idx="4">
                  <c:v>34.11</c:v>
                </c:pt>
              </c:numCache>
            </c:numRef>
          </c:val>
          <c:extLst>
            <c:ext xmlns:c16="http://schemas.microsoft.com/office/drawing/2014/chart" uri="{C3380CC4-5D6E-409C-BE32-E72D297353CC}">
              <c16:uniqueId val="{00000000-908D-4333-BDFC-15AAC2DA7D35}"/>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38.4</c:v>
                </c:pt>
                <c:pt idx="4">
                  <c:v>44.04</c:v>
                </c:pt>
              </c:numCache>
            </c:numRef>
          </c:val>
          <c:smooth val="0"/>
          <c:extLst>
            <c:ext xmlns:c16="http://schemas.microsoft.com/office/drawing/2014/chart" uri="{C3380CC4-5D6E-409C-BE32-E72D297353CC}">
              <c16:uniqueId val="{00000001-908D-4333-BDFC-15AAC2DA7D35}"/>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c:v>4081.55</c:v>
                </c:pt>
                <c:pt idx="4">
                  <c:v>3682.91</c:v>
                </c:pt>
              </c:numCache>
            </c:numRef>
          </c:val>
          <c:extLst>
            <c:ext xmlns:c16="http://schemas.microsoft.com/office/drawing/2014/chart" uri="{C3380CC4-5D6E-409C-BE32-E72D297353CC}">
              <c16:uniqueId val="{00000000-F12A-4D03-9723-014FDCEC351B}"/>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900.82</c:v>
                </c:pt>
                <c:pt idx="4">
                  <c:v>839.21</c:v>
                </c:pt>
              </c:numCache>
            </c:numRef>
          </c:val>
          <c:smooth val="0"/>
          <c:extLst>
            <c:ext xmlns:c16="http://schemas.microsoft.com/office/drawing/2014/chart" uri="{C3380CC4-5D6E-409C-BE32-E72D297353CC}">
              <c16:uniqueId val="{00000001-F12A-4D03-9723-014FDCEC351B}"/>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0</c:v>
                </c:pt>
                <c:pt idx="2">
                  <c:v>0</c:v>
                </c:pt>
                <c:pt idx="3">
                  <c:v>50.41</c:v>
                </c:pt>
                <c:pt idx="4">
                  <c:v>54.96</c:v>
                </c:pt>
              </c:numCache>
            </c:numRef>
          </c:val>
          <c:extLst>
            <c:ext xmlns:c16="http://schemas.microsoft.com/office/drawing/2014/chart" uri="{C3380CC4-5D6E-409C-BE32-E72D297353CC}">
              <c16:uniqueId val="{00000000-90F0-497E-A214-2C1318547FB3}"/>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52.94</c:v>
                </c:pt>
                <c:pt idx="4">
                  <c:v>52.05</c:v>
                </c:pt>
              </c:numCache>
            </c:numRef>
          </c:val>
          <c:smooth val="0"/>
          <c:extLst>
            <c:ext xmlns:c16="http://schemas.microsoft.com/office/drawing/2014/chart" uri="{C3380CC4-5D6E-409C-BE32-E72D297353CC}">
              <c16:uniqueId val="{00000001-90F0-497E-A214-2C1318547FB3}"/>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0</c:v>
                </c:pt>
                <c:pt idx="2">
                  <c:v>0</c:v>
                </c:pt>
                <c:pt idx="3">
                  <c:v>270.02999999999997</c:v>
                </c:pt>
                <c:pt idx="4">
                  <c:v>244.96</c:v>
                </c:pt>
              </c:numCache>
            </c:numRef>
          </c:val>
          <c:extLst>
            <c:ext xmlns:c16="http://schemas.microsoft.com/office/drawing/2014/chart" uri="{C3380CC4-5D6E-409C-BE32-E72D297353CC}">
              <c16:uniqueId val="{00000000-8E7D-48D6-BA21-655B03ECE42F}"/>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303.27999999999997</c:v>
                </c:pt>
                <c:pt idx="4">
                  <c:v>301.86</c:v>
                </c:pt>
              </c:numCache>
            </c:numRef>
          </c:val>
          <c:smooth val="0"/>
          <c:extLst>
            <c:ext xmlns:c16="http://schemas.microsoft.com/office/drawing/2014/chart" uri="{C3380CC4-5D6E-409C-BE32-E72D297353CC}">
              <c16:uniqueId val="{00000001-8E7D-48D6-BA21-655B03ECE42F}"/>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【104.44】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【124.06】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【785.10】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【28.42】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B1" zoomScale="90" zoomScaleNormal="9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2" t="s">
        <v>0</v>
      </c>
      <c r="C2" s="72"/>
      <c r="D2" s="72"/>
      <c r="E2" s="72"/>
      <c r="F2" s="72"/>
      <c r="G2" s="72"/>
      <c r="H2" s="72"/>
      <c r="I2" s="72"/>
      <c r="J2" s="72"/>
      <c r="K2" s="72"/>
      <c r="L2" s="72"/>
      <c r="M2" s="72"/>
      <c r="N2" s="72"/>
      <c r="O2" s="72"/>
      <c r="P2" s="72"/>
      <c r="Q2" s="72"/>
      <c r="R2" s="72"/>
      <c r="S2" s="72"/>
      <c r="T2" s="72"/>
      <c r="U2" s="72"/>
      <c r="V2" s="72"/>
      <c r="W2" s="72"/>
      <c r="X2" s="72"/>
      <c r="Y2" s="72"/>
      <c r="Z2" s="72"/>
      <c r="AA2" s="72"/>
      <c r="AB2" s="72"/>
      <c r="AC2" s="72"/>
      <c r="AD2" s="72"/>
      <c r="AE2" s="72"/>
      <c r="AF2" s="72"/>
      <c r="AG2" s="72"/>
      <c r="AH2" s="72"/>
      <c r="AI2" s="72"/>
      <c r="AJ2" s="72"/>
      <c r="AK2" s="72"/>
      <c r="AL2" s="72"/>
      <c r="AM2" s="72"/>
      <c r="AN2" s="72"/>
      <c r="AO2" s="72"/>
      <c r="AP2" s="72"/>
      <c r="AQ2" s="72"/>
      <c r="AR2" s="72"/>
      <c r="AS2" s="72"/>
      <c r="AT2" s="72"/>
      <c r="AU2" s="72"/>
      <c r="AV2" s="72"/>
      <c r="AW2" s="72"/>
      <c r="AX2" s="72"/>
      <c r="AY2" s="72"/>
      <c r="AZ2" s="72"/>
      <c r="BA2" s="72"/>
      <c r="BB2" s="72"/>
      <c r="BC2" s="72"/>
      <c r="BD2" s="72"/>
      <c r="BE2" s="72"/>
      <c r="BF2" s="72"/>
      <c r="BG2" s="72"/>
      <c r="BH2" s="72"/>
      <c r="BI2" s="72"/>
      <c r="BJ2" s="72"/>
      <c r="BK2" s="72"/>
      <c r="BL2" s="72"/>
      <c r="BM2" s="72"/>
      <c r="BN2" s="72"/>
      <c r="BO2" s="72"/>
      <c r="BP2" s="72"/>
      <c r="BQ2" s="72"/>
      <c r="BR2" s="72"/>
      <c r="BS2" s="72"/>
      <c r="BT2" s="72"/>
      <c r="BU2" s="72"/>
      <c r="BV2" s="72"/>
      <c r="BW2" s="72"/>
      <c r="BX2" s="72"/>
      <c r="BY2" s="72"/>
      <c r="BZ2" s="72"/>
    </row>
    <row r="3" spans="1:78" ht="9.75" customHeight="1" x14ac:dyDescent="0.15">
      <c r="A3" s="2"/>
      <c r="B3" s="72"/>
      <c r="C3" s="72"/>
      <c r="D3" s="72"/>
      <c r="E3" s="72"/>
      <c r="F3" s="72"/>
      <c r="G3" s="72"/>
      <c r="H3" s="72"/>
      <c r="I3" s="72"/>
      <c r="J3" s="72"/>
      <c r="K3" s="72"/>
      <c r="L3" s="72"/>
      <c r="M3" s="72"/>
      <c r="N3" s="72"/>
      <c r="O3" s="72"/>
      <c r="P3" s="72"/>
      <c r="Q3" s="72"/>
      <c r="R3" s="72"/>
      <c r="S3" s="72"/>
      <c r="T3" s="72"/>
      <c r="U3" s="72"/>
      <c r="V3" s="72"/>
      <c r="W3" s="72"/>
      <c r="X3" s="72"/>
      <c r="Y3" s="72"/>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row>
    <row r="4" spans="1:78" ht="9.75" customHeight="1" x14ac:dyDescent="0.15">
      <c r="A4" s="2"/>
      <c r="B4" s="72"/>
      <c r="C4" s="72"/>
      <c r="D4" s="72"/>
      <c r="E4" s="72"/>
      <c r="F4" s="72"/>
      <c r="G4" s="72"/>
      <c r="H4" s="72"/>
      <c r="I4" s="72"/>
      <c r="J4" s="72"/>
      <c r="K4" s="72"/>
      <c r="L4" s="72"/>
      <c r="M4" s="72"/>
      <c r="N4" s="72"/>
      <c r="O4" s="72"/>
      <c r="P4" s="72"/>
      <c r="Q4" s="72"/>
      <c r="R4" s="72"/>
      <c r="S4" s="72"/>
      <c r="T4" s="72"/>
      <c r="U4" s="72"/>
      <c r="V4" s="72"/>
      <c r="W4" s="72"/>
      <c r="X4" s="72"/>
      <c r="Y4" s="72"/>
      <c r="Z4" s="72"/>
      <c r="AA4" s="72"/>
      <c r="AB4" s="72"/>
      <c r="AC4" s="72"/>
      <c r="AD4" s="72"/>
      <c r="AE4" s="72"/>
      <c r="AF4" s="72"/>
      <c r="AG4" s="72"/>
      <c r="AH4" s="72"/>
      <c r="AI4" s="72"/>
      <c r="AJ4" s="72"/>
      <c r="AK4" s="72"/>
      <c r="AL4" s="72"/>
      <c r="AM4" s="72"/>
      <c r="AN4" s="72"/>
      <c r="AO4" s="72"/>
      <c r="AP4" s="72"/>
      <c r="AQ4" s="72"/>
      <c r="AR4" s="72"/>
      <c r="AS4" s="72"/>
      <c r="AT4" s="72"/>
      <c r="AU4" s="72"/>
      <c r="AV4" s="72"/>
      <c r="AW4" s="72"/>
      <c r="AX4" s="72"/>
      <c r="AY4" s="72"/>
      <c r="AZ4" s="72"/>
      <c r="BA4" s="72"/>
      <c r="BB4" s="72"/>
      <c r="BC4" s="72"/>
      <c r="BD4" s="72"/>
      <c r="BE4" s="72"/>
      <c r="BF4" s="72"/>
      <c r="BG4" s="72"/>
      <c r="BH4" s="72"/>
      <c r="BI4" s="72"/>
      <c r="BJ4" s="72"/>
      <c r="BK4" s="72"/>
      <c r="BL4" s="72"/>
      <c r="BM4" s="72"/>
      <c r="BN4" s="72"/>
      <c r="BO4" s="72"/>
      <c r="BP4" s="72"/>
      <c r="BQ4" s="72"/>
      <c r="BR4" s="72"/>
      <c r="BS4" s="72"/>
      <c r="BT4" s="72"/>
      <c r="BU4" s="72"/>
      <c r="BV4" s="72"/>
      <c r="BW4" s="72"/>
      <c r="BX4" s="72"/>
      <c r="BY4" s="72"/>
      <c r="BZ4" s="7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3" t="str">
        <f>データ!H6</f>
        <v>福島県　矢吹町</v>
      </c>
      <c r="C6" s="73"/>
      <c r="D6" s="73"/>
      <c r="E6" s="73"/>
      <c r="F6" s="73"/>
      <c r="G6" s="73"/>
      <c r="H6" s="73"/>
      <c r="I6" s="73"/>
      <c r="J6" s="73"/>
      <c r="K6" s="73"/>
      <c r="L6" s="73"/>
      <c r="M6" s="73"/>
      <c r="N6" s="73"/>
      <c r="O6" s="73"/>
      <c r="P6" s="73"/>
      <c r="Q6" s="73"/>
      <c r="R6" s="73"/>
      <c r="S6" s="73"/>
      <c r="T6" s="73"/>
      <c r="U6" s="73"/>
      <c r="V6" s="73"/>
      <c r="W6" s="73"/>
      <c r="X6" s="73"/>
      <c r="Y6" s="73"/>
      <c r="Z6" s="73"/>
      <c r="AA6" s="73"/>
      <c r="AB6" s="73"/>
      <c r="AC6" s="7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3"/>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74" t="s">
        <v>9</v>
      </c>
      <c r="BM7" s="75"/>
      <c r="BN7" s="75"/>
      <c r="BO7" s="75"/>
      <c r="BP7" s="75"/>
      <c r="BQ7" s="75"/>
      <c r="BR7" s="75"/>
      <c r="BS7" s="75"/>
      <c r="BT7" s="75"/>
      <c r="BU7" s="75"/>
      <c r="BV7" s="75"/>
      <c r="BW7" s="75"/>
      <c r="BX7" s="75"/>
      <c r="BY7" s="76"/>
    </row>
    <row r="8" spans="1:78" ht="18.75" customHeight="1" x14ac:dyDescent="0.15">
      <c r="A8" s="2"/>
      <c r="B8" s="70" t="str">
        <f>データ!I6</f>
        <v>法適用</v>
      </c>
      <c r="C8" s="70"/>
      <c r="D8" s="70"/>
      <c r="E8" s="70"/>
      <c r="F8" s="70"/>
      <c r="G8" s="70"/>
      <c r="H8" s="70"/>
      <c r="I8" s="70" t="str">
        <f>データ!J6</f>
        <v>下水道事業</v>
      </c>
      <c r="J8" s="70"/>
      <c r="K8" s="70"/>
      <c r="L8" s="70"/>
      <c r="M8" s="70"/>
      <c r="N8" s="70"/>
      <c r="O8" s="70"/>
      <c r="P8" s="70" t="str">
        <f>データ!K6</f>
        <v>農業集落排水</v>
      </c>
      <c r="Q8" s="70"/>
      <c r="R8" s="70"/>
      <c r="S8" s="70"/>
      <c r="T8" s="70"/>
      <c r="U8" s="70"/>
      <c r="V8" s="70"/>
      <c r="W8" s="70" t="str">
        <f>データ!L6</f>
        <v>F2</v>
      </c>
      <c r="X8" s="70"/>
      <c r="Y8" s="70"/>
      <c r="Z8" s="70"/>
      <c r="AA8" s="70"/>
      <c r="AB8" s="70"/>
      <c r="AC8" s="70"/>
      <c r="AD8" s="71" t="str">
        <f>データ!$M$6</f>
        <v>非設置</v>
      </c>
      <c r="AE8" s="71"/>
      <c r="AF8" s="71"/>
      <c r="AG8" s="71"/>
      <c r="AH8" s="71"/>
      <c r="AI8" s="71"/>
      <c r="AJ8" s="71"/>
      <c r="AK8" s="3"/>
      <c r="AL8" s="45">
        <f>データ!S6</f>
        <v>16944</v>
      </c>
      <c r="AM8" s="45"/>
      <c r="AN8" s="45"/>
      <c r="AO8" s="45"/>
      <c r="AP8" s="45"/>
      <c r="AQ8" s="45"/>
      <c r="AR8" s="45"/>
      <c r="AS8" s="45"/>
      <c r="AT8" s="44">
        <f>データ!T6</f>
        <v>60.4</v>
      </c>
      <c r="AU8" s="44"/>
      <c r="AV8" s="44"/>
      <c r="AW8" s="44"/>
      <c r="AX8" s="44"/>
      <c r="AY8" s="44"/>
      <c r="AZ8" s="44"/>
      <c r="BA8" s="44"/>
      <c r="BB8" s="44">
        <f>データ!U6</f>
        <v>280.52999999999997</v>
      </c>
      <c r="BC8" s="44"/>
      <c r="BD8" s="44"/>
      <c r="BE8" s="44"/>
      <c r="BF8" s="44"/>
      <c r="BG8" s="44"/>
      <c r="BH8" s="44"/>
      <c r="BI8" s="44"/>
      <c r="BJ8" s="3"/>
      <c r="BK8" s="3"/>
      <c r="BL8" s="66" t="s">
        <v>10</v>
      </c>
      <c r="BM8" s="67"/>
      <c r="BN8" s="68" t="s">
        <v>11</v>
      </c>
      <c r="BO8" s="68"/>
      <c r="BP8" s="68"/>
      <c r="BQ8" s="68"/>
      <c r="BR8" s="68"/>
      <c r="BS8" s="68"/>
      <c r="BT8" s="68"/>
      <c r="BU8" s="68"/>
      <c r="BV8" s="68"/>
      <c r="BW8" s="68"/>
      <c r="BX8" s="68"/>
      <c r="BY8" s="69"/>
    </row>
    <row r="9" spans="1:78" ht="18.75" customHeight="1" x14ac:dyDescent="0.15">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46" t="s">
        <v>16</v>
      </c>
      <c r="AE9" s="46"/>
      <c r="AF9" s="46"/>
      <c r="AG9" s="46"/>
      <c r="AH9" s="46"/>
      <c r="AI9" s="46"/>
      <c r="AJ9" s="46"/>
      <c r="AK9" s="3"/>
      <c r="AL9" s="46" t="s">
        <v>17</v>
      </c>
      <c r="AM9" s="46"/>
      <c r="AN9" s="46"/>
      <c r="AO9" s="46"/>
      <c r="AP9" s="46"/>
      <c r="AQ9" s="46"/>
      <c r="AR9" s="46"/>
      <c r="AS9" s="46"/>
      <c r="AT9" s="46" t="s">
        <v>18</v>
      </c>
      <c r="AU9" s="46"/>
      <c r="AV9" s="46"/>
      <c r="AW9" s="46"/>
      <c r="AX9" s="46"/>
      <c r="AY9" s="46"/>
      <c r="AZ9" s="46"/>
      <c r="BA9" s="46"/>
      <c r="BB9" s="46" t="s">
        <v>19</v>
      </c>
      <c r="BC9" s="46"/>
      <c r="BD9" s="46"/>
      <c r="BE9" s="46"/>
      <c r="BF9" s="46"/>
      <c r="BG9" s="46"/>
      <c r="BH9" s="46"/>
      <c r="BI9" s="46"/>
      <c r="BJ9" s="3"/>
      <c r="BK9" s="3"/>
      <c r="BL9" s="47" t="s">
        <v>20</v>
      </c>
      <c r="BM9" s="48"/>
      <c r="BN9" s="49" t="s">
        <v>21</v>
      </c>
      <c r="BO9" s="49"/>
      <c r="BP9" s="49"/>
      <c r="BQ9" s="49"/>
      <c r="BR9" s="49"/>
      <c r="BS9" s="49"/>
      <c r="BT9" s="49"/>
      <c r="BU9" s="49"/>
      <c r="BV9" s="49"/>
      <c r="BW9" s="49"/>
      <c r="BX9" s="49"/>
      <c r="BY9" s="50"/>
    </row>
    <row r="10" spans="1:78" ht="18.75" customHeight="1" x14ac:dyDescent="0.15">
      <c r="A10" s="2"/>
      <c r="B10" s="44" t="str">
        <f>データ!N6</f>
        <v>-</v>
      </c>
      <c r="C10" s="44"/>
      <c r="D10" s="44"/>
      <c r="E10" s="44"/>
      <c r="F10" s="44"/>
      <c r="G10" s="44"/>
      <c r="H10" s="44"/>
      <c r="I10" s="44">
        <f>データ!O6</f>
        <v>62.24</v>
      </c>
      <c r="J10" s="44"/>
      <c r="K10" s="44"/>
      <c r="L10" s="44"/>
      <c r="M10" s="44"/>
      <c r="N10" s="44"/>
      <c r="O10" s="44"/>
      <c r="P10" s="44">
        <f>データ!P6</f>
        <v>18.16</v>
      </c>
      <c r="Q10" s="44"/>
      <c r="R10" s="44"/>
      <c r="S10" s="44"/>
      <c r="T10" s="44"/>
      <c r="U10" s="44"/>
      <c r="V10" s="44"/>
      <c r="W10" s="44">
        <f>データ!Q6</f>
        <v>100</v>
      </c>
      <c r="X10" s="44"/>
      <c r="Y10" s="44"/>
      <c r="Z10" s="44"/>
      <c r="AA10" s="44"/>
      <c r="AB10" s="44"/>
      <c r="AC10" s="44"/>
      <c r="AD10" s="45">
        <f>データ!R6</f>
        <v>3674</v>
      </c>
      <c r="AE10" s="45"/>
      <c r="AF10" s="45"/>
      <c r="AG10" s="45"/>
      <c r="AH10" s="45"/>
      <c r="AI10" s="45"/>
      <c r="AJ10" s="45"/>
      <c r="AK10" s="2"/>
      <c r="AL10" s="45">
        <f>データ!V6</f>
        <v>3065</v>
      </c>
      <c r="AM10" s="45"/>
      <c r="AN10" s="45"/>
      <c r="AO10" s="45"/>
      <c r="AP10" s="45"/>
      <c r="AQ10" s="45"/>
      <c r="AR10" s="45"/>
      <c r="AS10" s="45"/>
      <c r="AT10" s="44">
        <f>データ!W6</f>
        <v>2.96</v>
      </c>
      <c r="AU10" s="44"/>
      <c r="AV10" s="44"/>
      <c r="AW10" s="44"/>
      <c r="AX10" s="44"/>
      <c r="AY10" s="44"/>
      <c r="AZ10" s="44"/>
      <c r="BA10" s="44"/>
      <c r="BB10" s="44">
        <f>データ!X6</f>
        <v>1035.47</v>
      </c>
      <c r="BC10" s="44"/>
      <c r="BD10" s="44"/>
      <c r="BE10" s="44"/>
      <c r="BF10" s="44"/>
      <c r="BG10" s="44"/>
      <c r="BH10" s="44"/>
      <c r="BI10" s="44"/>
      <c r="BJ10" s="2"/>
      <c r="BK10" s="2"/>
      <c r="BL10" s="51" t="s">
        <v>22</v>
      </c>
      <c r="BM10" s="52"/>
      <c r="BN10" s="53" t="s">
        <v>23</v>
      </c>
      <c r="BO10" s="53"/>
      <c r="BP10" s="53"/>
      <c r="BQ10" s="53"/>
      <c r="BR10" s="53"/>
      <c r="BS10" s="53"/>
      <c r="BT10" s="53"/>
      <c r="BU10" s="53"/>
      <c r="BV10" s="53"/>
      <c r="BW10" s="53"/>
      <c r="BX10" s="53"/>
      <c r="BY10" s="54"/>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0" t="s">
        <v>115</v>
      </c>
      <c r="BM16" s="61"/>
      <c r="BN16" s="61"/>
      <c r="BO16" s="61"/>
      <c r="BP16" s="61"/>
      <c r="BQ16" s="61"/>
      <c r="BR16" s="61"/>
      <c r="BS16" s="61"/>
      <c r="BT16" s="61"/>
      <c r="BU16" s="61"/>
      <c r="BV16" s="61"/>
      <c r="BW16" s="61"/>
      <c r="BX16" s="61"/>
      <c r="BY16" s="61"/>
      <c r="BZ16" s="62"/>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0"/>
      <c r="BM17" s="61"/>
      <c r="BN17" s="61"/>
      <c r="BO17" s="61"/>
      <c r="BP17" s="61"/>
      <c r="BQ17" s="61"/>
      <c r="BR17" s="61"/>
      <c r="BS17" s="61"/>
      <c r="BT17" s="61"/>
      <c r="BU17" s="61"/>
      <c r="BV17" s="61"/>
      <c r="BW17" s="61"/>
      <c r="BX17" s="61"/>
      <c r="BY17" s="61"/>
      <c r="BZ17" s="62"/>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0"/>
      <c r="BM18" s="61"/>
      <c r="BN18" s="61"/>
      <c r="BO18" s="61"/>
      <c r="BP18" s="61"/>
      <c r="BQ18" s="61"/>
      <c r="BR18" s="61"/>
      <c r="BS18" s="61"/>
      <c r="BT18" s="61"/>
      <c r="BU18" s="61"/>
      <c r="BV18" s="61"/>
      <c r="BW18" s="61"/>
      <c r="BX18" s="61"/>
      <c r="BY18" s="61"/>
      <c r="BZ18" s="62"/>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0"/>
      <c r="BM19" s="61"/>
      <c r="BN19" s="61"/>
      <c r="BO19" s="61"/>
      <c r="BP19" s="61"/>
      <c r="BQ19" s="61"/>
      <c r="BR19" s="61"/>
      <c r="BS19" s="61"/>
      <c r="BT19" s="61"/>
      <c r="BU19" s="61"/>
      <c r="BV19" s="61"/>
      <c r="BW19" s="61"/>
      <c r="BX19" s="61"/>
      <c r="BY19" s="61"/>
      <c r="BZ19" s="62"/>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0"/>
      <c r="BM20" s="61"/>
      <c r="BN20" s="61"/>
      <c r="BO20" s="61"/>
      <c r="BP20" s="61"/>
      <c r="BQ20" s="61"/>
      <c r="BR20" s="61"/>
      <c r="BS20" s="61"/>
      <c r="BT20" s="61"/>
      <c r="BU20" s="61"/>
      <c r="BV20" s="61"/>
      <c r="BW20" s="61"/>
      <c r="BX20" s="61"/>
      <c r="BY20" s="61"/>
      <c r="BZ20" s="62"/>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0"/>
      <c r="BM21" s="61"/>
      <c r="BN21" s="61"/>
      <c r="BO21" s="61"/>
      <c r="BP21" s="61"/>
      <c r="BQ21" s="61"/>
      <c r="BR21" s="61"/>
      <c r="BS21" s="61"/>
      <c r="BT21" s="61"/>
      <c r="BU21" s="61"/>
      <c r="BV21" s="61"/>
      <c r="BW21" s="61"/>
      <c r="BX21" s="61"/>
      <c r="BY21" s="61"/>
      <c r="BZ21" s="62"/>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0"/>
      <c r="BM22" s="61"/>
      <c r="BN22" s="61"/>
      <c r="BO22" s="61"/>
      <c r="BP22" s="61"/>
      <c r="BQ22" s="61"/>
      <c r="BR22" s="61"/>
      <c r="BS22" s="61"/>
      <c r="BT22" s="61"/>
      <c r="BU22" s="61"/>
      <c r="BV22" s="61"/>
      <c r="BW22" s="61"/>
      <c r="BX22" s="61"/>
      <c r="BY22" s="61"/>
      <c r="BZ22" s="62"/>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0"/>
      <c r="BM23" s="61"/>
      <c r="BN23" s="61"/>
      <c r="BO23" s="61"/>
      <c r="BP23" s="61"/>
      <c r="BQ23" s="61"/>
      <c r="BR23" s="61"/>
      <c r="BS23" s="61"/>
      <c r="BT23" s="61"/>
      <c r="BU23" s="61"/>
      <c r="BV23" s="61"/>
      <c r="BW23" s="61"/>
      <c r="BX23" s="61"/>
      <c r="BY23" s="61"/>
      <c r="BZ23" s="62"/>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0"/>
      <c r="BM24" s="61"/>
      <c r="BN24" s="61"/>
      <c r="BO24" s="61"/>
      <c r="BP24" s="61"/>
      <c r="BQ24" s="61"/>
      <c r="BR24" s="61"/>
      <c r="BS24" s="61"/>
      <c r="BT24" s="61"/>
      <c r="BU24" s="61"/>
      <c r="BV24" s="61"/>
      <c r="BW24" s="61"/>
      <c r="BX24" s="61"/>
      <c r="BY24" s="61"/>
      <c r="BZ24" s="62"/>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0"/>
      <c r="BM25" s="61"/>
      <c r="BN25" s="61"/>
      <c r="BO25" s="61"/>
      <c r="BP25" s="61"/>
      <c r="BQ25" s="61"/>
      <c r="BR25" s="61"/>
      <c r="BS25" s="61"/>
      <c r="BT25" s="61"/>
      <c r="BU25" s="61"/>
      <c r="BV25" s="61"/>
      <c r="BW25" s="61"/>
      <c r="BX25" s="61"/>
      <c r="BY25" s="61"/>
      <c r="BZ25" s="62"/>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0"/>
      <c r="BM26" s="61"/>
      <c r="BN26" s="61"/>
      <c r="BO26" s="61"/>
      <c r="BP26" s="61"/>
      <c r="BQ26" s="61"/>
      <c r="BR26" s="61"/>
      <c r="BS26" s="61"/>
      <c r="BT26" s="61"/>
      <c r="BU26" s="61"/>
      <c r="BV26" s="61"/>
      <c r="BW26" s="61"/>
      <c r="BX26" s="61"/>
      <c r="BY26" s="61"/>
      <c r="BZ26" s="62"/>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0"/>
      <c r="BM27" s="61"/>
      <c r="BN27" s="61"/>
      <c r="BO27" s="61"/>
      <c r="BP27" s="61"/>
      <c r="BQ27" s="61"/>
      <c r="BR27" s="61"/>
      <c r="BS27" s="61"/>
      <c r="BT27" s="61"/>
      <c r="BU27" s="61"/>
      <c r="BV27" s="61"/>
      <c r="BW27" s="61"/>
      <c r="BX27" s="61"/>
      <c r="BY27" s="61"/>
      <c r="BZ27" s="62"/>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0"/>
      <c r="BM28" s="61"/>
      <c r="BN28" s="61"/>
      <c r="BO28" s="61"/>
      <c r="BP28" s="61"/>
      <c r="BQ28" s="61"/>
      <c r="BR28" s="61"/>
      <c r="BS28" s="61"/>
      <c r="BT28" s="61"/>
      <c r="BU28" s="61"/>
      <c r="BV28" s="61"/>
      <c r="BW28" s="61"/>
      <c r="BX28" s="61"/>
      <c r="BY28" s="61"/>
      <c r="BZ28" s="62"/>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0"/>
      <c r="BM29" s="61"/>
      <c r="BN29" s="61"/>
      <c r="BO29" s="61"/>
      <c r="BP29" s="61"/>
      <c r="BQ29" s="61"/>
      <c r="BR29" s="61"/>
      <c r="BS29" s="61"/>
      <c r="BT29" s="61"/>
      <c r="BU29" s="61"/>
      <c r="BV29" s="61"/>
      <c r="BW29" s="61"/>
      <c r="BX29" s="61"/>
      <c r="BY29" s="61"/>
      <c r="BZ29" s="62"/>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0"/>
      <c r="BM30" s="61"/>
      <c r="BN30" s="61"/>
      <c r="BO30" s="61"/>
      <c r="BP30" s="61"/>
      <c r="BQ30" s="61"/>
      <c r="BR30" s="61"/>
      <c r="BS30" s="61"/>
      <c r="BT30" s="61"/>
      <c r="BU30" s="61"/>
      <c r="BV30" s="61"/>
      <c r="BW30" s="61"/>
      <c r="BX30" s="61"/>
      <c r="BY30" s="61"/>
      <c r="BZ30" s="62"/>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0"/>
      <c r="BM31" s="61"/>
      <c r="BN31" s="61"/>
      <c r="BO31" s="61"/>
      <c r="BP31" s="61"/>
      <c r="BQ31" s="61"/>
      <c r="BR31" s="61"/>
      <c r="BS31" s="61"/>
      <c r="BT31" s="61"/>
      <c r="BU31" s="61"/>
      <c r="BV31" s="61"/>
      <c r="BW31" s="61"/>
      <c r="BX31" s="61"/>
      <c r="BY31" s="61"/>
      <c r="BZ31" s="62"/>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0"/>
      <c r="BM32" s="61"/>
      <c r="BN32" s="61"/>
      <c r="BO32" s="61"/>
      <c r="BP32" s="61"/>
      <c r="BQ32" s="61"/>
      <c r="BR32" s="61"/>
      <c r="BS32" s="61"/>
      <c r="BT32" s="61"/>
      <c r="BU32" s="61"/>
      <c r="BV32" s="61"/>
      <c r="BW32" s="61"/>
      <c r="BX32" s="61"/>
      <c r="BY32" s="61"/>
      <c r="BZ32" s="62"/>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0"/>
      <c r="BM33" s="61"/>
      <c r="BN33" s="61"/>
      <c r="BO33" s="61"/>
      <c r="BP33" s="61"/>
      <c r="BQ33" s="61"/>
      <c r="BR33" s="61"/>
      <c r="BS33" s="61"/>
      <c r="BT33" s="61"/>
      <c r="BU33" s="61"/>
      <c r="BV33" s="61"/>
      <c r="BW33" s="61"/>
      <c r="BX33" s="61"/>
      <c r="BY33" s="61"/>
      <c r="BZ33" s="62"/>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0"/>
      <c r="BM34" s="61"/>
      <c r="BN34" s="61"/>
      <c r="BO34" s="61"/>
      <c r="BP34" s="61"/>
      <c r="BQ34" s="61"/>
      <c r="BR34" s="61"/>
      <c r="BS34" s="61"/>
      <c r="BT34" s="61"/>
      <c r="BU34" s="61"/>
      <c r="BV34" s="61"/>
      <c r="BW34" s="61"/>
      <c r="BX34" s="61"/>
      <c r="BY34" s="61"/>
      <c r="BZ34" s="62"/>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0"/>
      <c r="BM35" s="61"/>
      <c r="BN35" s="61"/>
      <c r="BO35" s="61"/>
      <c r="BP35" s="61"/>
      <c r="BQ35" s="61"/>
      <c r="BR35" s="61"/>
      <c r="BS35" s="61"/>
      <c r="BT35" s="61"/>
      <c r="BU35" s="61"/>
      <c r="BV35" s="61"/>
      <c r="BW35" s="61"/>
      <c r="BX35" s="61"/>
      <c r="BY35" s="61"/>
      <c r="BZ35" s="62"/>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0"/>
      <c r="BM36" s="61"/>
      <c r="BN36" s="61"/>
      <c r="BO36" s="61"/>
      <c r="BP36" s="61"/>
      <c r="BQ36" s="61"/>
      <c r="BR36" s="61"/>
      <c r="BS36" s="61"/>
      <c r="BT36" s="61"/>
      <c r="BU36" s="61"/>
      <c r="BV36" s="61"/>
      <c r="BW36" s="61"/>
      <c r="BX36" s="61"/>
      <c r="BY36" s="61"/>
      <c r="BZ36" s="62"/>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0"/>
      <c r="BM37" s="61"/>
      <c r="BN37" s="61"/>
      <c r="BO37" s="61"/>
      <c r="BP37" s="61"/>
      <c r="BQ37" s="61"/>
      <c r="BR37" s="61"/>
      <c r="BS37" s="61"/>
      <c r="BT37" s="61"/>
      <c r="BU37" s="61"/>
      <c r="BV37" s="61"/>
      <c r="BW37" s="61"/>
      <c r="BX37" s="61"/>
      <c r="BY37" s="61"/>
      <c r="BZ37" s="62"/>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0"/>
      <c r="BM38" s="61"/>
      <c r="BN38" s="61"/>
      <c r="BO38" s="61"/>
      <c r="BP38" s="61"/>
      <c r="BQ38" s="61"/>
      <c r="BR38" s="61"/>
      <c r="BS38" s="61"/>
      <c r="BT38" s="61"/>
      <c r="BU38" s="61"/>
      <c r="BV38" s="61"/>
      <c r="BW38" s="61"/>
      <c r="BX38" s="61"/>
      <c r="BY38" s="61"/>
      <c r="BZ38" s="62"/>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0"/>
      <c r="BM39" s="61"/>
      <c r="BN39" s="61"/>
      <c r="BO39" s="61"/>
      <c r="BP39" s="61"/>
      <c r="BQ39" s="61"/>
      <c r="BR39" s="61"/>
      <c r="BS39" s="61"/>
      <c r="BT39" s="61"/>
      <c r="BU39" s="61"/>
      <c r="BV39" s="61"/>
      <c r="BW39" s="61"/>
      <c r="BX39" s="61"/>
      <c r="BY39" s="61"/>
      <c r="BZ39" s="62"/>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0"/>
      <c r="BM40" s="61"/>
      <c r="BN40" s="61"/>
      <c r="BO40" s="61"/>
      <c r="BP40" s="61"/>
      <c r="BQ40" s="61"/>
      <c r="BR40" s="61"/>
      <c r="BS40" s="61"/>
      <c r="BT40" s="61"/>
      <c r="BU40" s="61"/>
      <c r="BV40" s="61"/>
      <c r="BW40" s="61"/>
      <c r="BX40" s="61"/>
      <c r="BY40" s="61"/>
      <c r="BZ40" s="62"/>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0"/>
      <c r="BM41" s="61"/>
      <c r="BN41" s="61"/>
      <c r="BO41" s="61"/>
      <c r="BP41" s="61"/>
      <c r="BQ41" s="61"/>
      <c r="BR41" s="61"/>
      <c r="BS41" s="61"/>
      <c r="BT41" s="61"/>
      <c r="BU41" s="61"/>
      <c r="BV41" s="61"/>
      <c r="BW41" s="61"/>
      <c r="BX41" s="61"/>
      <c r="BY41" s="61"/>
      <c r="BZ41" s="62"/>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0"/>
      <c r="BM42" s="61"/>
      <c r="BN42" s="61"/>
      <c r="BO42" s="61"/>
      <c r="BP42" s="61"/>
      <c r="BQ42" s="61"/>
      <c r="BR42" s="61"/>
      <c r="BS42" s="61"/>
      <c r="BT42" s="61"/>
      <c r="BU42" s="61"/>
      <c r="BV42" s="61"/>
      <c r="BW42" s="61"/>
      <c r="BX42" s="61"/>
      <c r="BY42" s="61"/>
      <c r="BZ42" s="62"/>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0"/>
      <c r="BM43" s="61"/>
      <c r="BN43" s="61"/>
      <c r="BO43" s="61"/>
      <c r="BP43" s="61"/>
      <c r="BQ43" s="61"/>
      <c r="BR43" s="61"/>
      <c r="BS43" s="61"/>
      <c r="BT43" s="61"/>
      <c r="BU43" s="61"/>
      <c r="BV43" s="61"/>
      <c r="BW43" s="61"/>
      <c r="BX43" s="61"/>
      <c r="BY43" s="61"/>
      <c r="BZ43" s="62"/>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3"/>
      <c r="BM44" s="64"/>
      <c r="BN44" s="64"/>
      <c r="BO44" s="64"/>
      <c r="BP44" s="64"/>
      <c r="BQ44" s="64"/>
      <c r="BR44" s="64"/>
      <c r="BS44" s="64"/>
      <c r="BT44" s="64"/>
      <c r="BU44" s="64"/>
      <c r="BV44" s="64"/>
      <c r="BW44" s="64"/>
      <c r="BX44" s="64"/>
      <c r="BY44" s="64"/>
      <c r="BZ44" s="65"/>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113</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114</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【104.44】</v>
      </c>
      <c r="F85" s="12" t="str">
        <f>データ!AT6</f>
        <v>【124.06】</v>
      </c>
      <c r="G85" s="12" t="str">
        <f>データ!BE6</f>
        <v>【42.02】</v>
      </c>
      <c r="H85" s="12" t="str">
        <f>データ!BP6</f>
        <v>【785.10】</v>
      </c>
      <c r="I85" s="12" t="str">
        <f>データ!CA6</f>
        <v>【56.93】</v>
      </c>
      <c r="J85" s="12" t="str">
        <f>データ!CL6</f>
        <v>【271.15】</v>
      </c>
      <c r="K85" s="12" t="str">
        <f>データ!CW6</f>
        <v>【49.87】</v>
      </c>
      <c r="L85" s="12" t="str">
        <f>データ!DH6</f>
        <v>【87.54】</v>
      </c>
      <c r="M85" s="12" t="str">
        <f>データ!DS6</f>
        <v>【28.42】</v>
      </c>
      <c r="N85" s="12" t="str">
        <f>データ!ED6</f>
        <v>【0.08】</v>
      </c>
      <c r="O85" s="12" t="str">
        <f>データ!EO6</f>
        <v>【0.02】</v>
      </c>
    </row>
  </sheetData>
  <sheetProtection algorithmName="SHA-512" hashValue="VCq3aFGzkcWAinN09sv7sAnal7s0r25oLJN8rl32EApSUIcsUPaUOSmfeNj57jagUhGdO3p0MktXANWhM3a8+Q==" saltValue="vzXT+b4ObxfFJ9hQHj2C9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8" t="s">
        <v>52</v>
      </c>
      <c r="I3" s="79"/>
      <c r="J3" s="79"/>
      <c r="K3" s="79"/>
      <c r="L3" s="79"/>
      <c r="M3" s="79"/>
      <c r="N3" s="79"/>
      <c r="O3" s="79"/>
      <c r="P3" s="79"/>
      <c r="Q3" s="79"/>
      <c r="R3" s="79"/>
      <c r="S3" s="79"/>
      <c r="T3" s="79"/>
      <c r="U3" s="79"/>
      <c r="V3" s="79"/>
      <c r="W3" s="79"/>
      <c r="X3" s="80"/>
      <c r="Y3" s="84" t="s">
        <v>53</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54</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x14ac:dyDescent="0.15">
      <c r="A4" s="14" t="s">
        <v>55</v>
      </c>
      <c r="B4" s="16"/>
      <c r="C4" s="16"/>
      <c r="D4" s="16"/>
      <c r="E4" s="16"/>
      <c r="F4" s="16"/>
      <c r="G4" s="16"/>
      <c r="H4" s="81"/>
      <c r="I4" s="82"/>
      <c r="J4" s="82"/>
      <c r="K4" s="82"/>
      <c r="L4" s="82"/>
      <c r="M4" s="82"/>
      <c r="N4" s="82"/>
      <c r="O4" s="82"/>
      <c r="P4" s="82"/>
      <c r="Q4" s="82"/>
      <c r="R4" s="82"/>
      <c r="S4" s="82"/>
      <c r="T4" s="82"/>
      <c r="U4" s="82"/>
      <c r="V4" s="82"/>
      <c r="W4" s="82"/>
      <c r="X4" s="83"/>
      <c r="Y4" s="77" t="s">
        <v>56</v>
      </c>
      <c r="Z4" s="77"/>
      <c r="AA4" s="77"/>
      <c r="AB4" s="77"/>
      <c r="AC4" s="77"/>
      <c r="AD4" s="77"/>
      <c r="AE4" s="77"/>
      <c r="AF4" s="77"/>
      <c r="AG4" s="77"/>
      <c r="AH4" s="77"/>
      <c r="AI4" s="77"/>
      <c r="AJ4" s="77" t="s">
        <v>57</v>
      </c>
      <c r="AK4" s="77"/>
      <c r="AL4" s="77"/>
      <c r="AM4" s="77"/>
      <c r="AN4" s="77"/>
      <c r="AO4" s="77"/>
      <c r="AP4" s="77"/>
      <c r="AQ4" s="77"/>
      <c r="AR4" s="77"/>
      <c r="AS4" s="77"/>
      <c r="AT4" s="77"/>
      <c r="AU4" s="77" t="s">
        <v>58</v>
      </c>
      <c r="AV4" s="77"/>
      <c r="AW4" s="77"/>
      <c r="AX4" s="77"/>
      <c r="AY4" s="77"/>
      <c r="AZ4" s="77"/>
      <c r="BA4" s="77"/>
      <c r="BB4" s="77"/>
      <c r="BC4" s="77"/>
      <c r="BD4" s="77"/>
      <c r="BE4" s="77"/>
      <c r="BF4" s="77" t="s">
        <v>59</v>
      </c>
      <c r="BG4" s="77"/>
      <c r="BH4" s="77"/>
      <c r="BI4" s="77"/>
      <c r="BJ4" s="77"/>
      <c r="BK4" s="77"/>
      <c r="BL4" s="77"/>
      <c r="BM4" s="77"/>
      <c r="BN4" s="77"/>
      <c r="BO4" s="77"/>
      <c r="BP4" s="77"/>
      <c r="BQ4" s="77" t="s">
        <v>60</v>
      </c>
      <c r="BR4" s="77"/>
      <c r="BS4" s="77"/>
      <c r="BT4" s="77"/>
      <c r="BU4" s="77"/>
      <c r="BV4" s="77"/>
      <c r="BW4" s="77"/>
      <c r="BX4" s="77"/>
      <c r="BY4" s="77"/>
      <c r="BZ4" s="77"/>
      <c r="CA4" s="77"/>
      <c r="CB4" s="77" t="s">
        <v>61</v>
      </c>
      <c r="CC4" s="77"/>
      <c r="CD4" s="77"/>
      <c r="CE4" s="77"/>
      <c r="CF4" s="77"/>
      <c r="CG4" s="77"/>
      <c r="CH4" s="77"/>
      <c r="CI4" s="77"/>
      <c r="CJ4" s="77"/>
      <c r="CK4" s="77"/>
      <c r="CL4" s="77"/>
      <c r="CM4" s="77" t="s">
        <v>62</v>
      </c>
      <c r="CN4" s="77"/>
      <c r="CO4" s="77"/>
      <c r="CP4" s="77"/>
      <c r="CQ4" s="77"/>
      <c r="CR4" s="77"/>
      <c r="CS4" s="77"/>
      <c r="CT4" s="77"/>
      <c r="CU4" s="77"/>
      <c r="CV4" s="77"/>
      <c r="CW4" s="77"/>
      <c r="CX4" s="77" t="s">
        <v>63</v>
      </c>
      <c r="CY4" s="77"/>
      <c r="CZ4" s="77"/>
      <c r="DA4" s="77"/>
      <c r="DB4" s="77"/>
      <c r="DC4" s="77"/>
      <c r="DD4" s="77"/>
      <c r="DE4" s="77"/>
      <c r="DF4" s="77"/>
      <c r="DG4" s="77"/>
      <c r="DH4" s="77"/>
      <c r="DI4" s="77" t="s">
        <v>64</v>
      </c>
      <c r="DJ4" s="77"/>
      <c r="DK4" s="77"/>
      <c r="DL4" s="77"/>
      <c r="DM4" s="77"/>
      <c r="DN4" s="77"/>
      <c r="DO4" s="77"/>
      <c r="DP4" s="77"/>
      <c r="DQ4" s="77"/>
      <c r="DR4" s="77"/>
      <c r="DS4" s="77"/>
      <c r="DT4" s="77" t="s">
        <v>65</v>
      </c>
      <c r="DU4" s="77"/>
      <c r="DV4" s="77"/>
      <c r="DW4" s="77"/>
      <c r="DX4" s="77"/>
      <c r="DY4" s="77"/>
      <c r="DZ4" s="77"/>
      <c r="EA4" s="77"/>
      <c r="EB4" s="77"/>
      <c r="EC4" s="77"/>
      <c r="ED4" s="77"/>
      <c r="EE4" s="77" t="s">
        <v>66</v>
      </c>
      <c r="EF4" s="77"/>
      <c r="EG4" s="77"/>
      <c r="EH4" s="77"/>
      <c r="EI4" s="77"/>
      <c r="EJ4" s="77"/>
      <c r="EK4" s="77"/>
      <c r="EL4" s="77"/>
      <c r="EM4" s="77"/>
      <c r="EN4" s="77"/>
      <c r="EO4" s="77"/>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74667</v>
      </c>
      <c r="D6" s="19">
        <f t="shared" si="3"/>
        <v>46</v>
      </c>
      <c r="E6" s="19">
        <f t="shared" si="3"/>
        <v>17</v>
      </c>
      <c r="F6" s="19">
        <f t="shared" si="3"/>
        <v>5</v>
      </c>
      <c r="G6" s="19">
        <f t="shared" si="3"/>
        <v>0</v>
      </c>
      <c r="H6" s="19" t="str">
        <f t="shared" si="3"/>
        <v>福島県　矢吹町</v>
      </c>
      <c r="I6" s="19" t="str">
        <f t="shared" si="3"/>
        <v>法適用</v>
      </c>
      <c r="J6" s="19" t="str">
        <f t="shared" si="3"/>
        <v>下水道事業</v>
      </c>
      <c r="K6" s="19" t="str">
        <f t="shared" si="3"/>
        <v>農業集落排水</v>
      </c>
      <c r="L6" s="19" t="str">
        <f t="shared" si="3"/>
        <v>F2</v>
      </c>
      <c r="M6" s="19" t="str">
        <f t="shared" si="3"/>
        <v>非設置</v>
      </c>
      <c r="N6" s="20" t="str">
        <f t="shared" si="3"/>
        <v>-</v>
      </c>
      <c r="O6" s="20">
        <f t="shared" si="3"/>
        <v>62.24</v>
      </c>
      <c r="P6" s="20">
        <f t="shared" si="3"/>
        <v>18.16</v>
      </c>
      <c r="Q6" s="20">
        <f t="shared" si="3"/>
        <v>100</v>
      </c>
      <c r="R6" s="20">
        <f t="shared" si="3"/>
        <v>3674</v>
      </c>
      <c r="S6" s="20">
        <f t="shared" si="3"/>
        <v>16944</v>
      </c>
      <c r="T6" s="20">
        <f t="shared" si="3"/>
        <v>60.4</v>
      </c>
      <c r="U6" s="20">
        <f t="shared" si="3"/>
        <v>280.52999999999997</v>
      </c>
      <c r="V6" s="20">
        <f t="shared" si="3"/>
        <v>3065</v>
      </c>
      <c r="W6" s="20">
        <f t="shared" si="3"/>
        <v>2.96</v>
      </c>
      <c r="X6" s="20">
        <f t="shared" si="3"/>
        <v>1035.47</v>
      </c>
      <c r="Y6" s="21" t="str">
        <f>IF(Y7="",NA(),Y7)</f>
        <v>-</v>
      </c>
      <c r="Z6" s="21" t="str">
        <f t="shared" ref="Z6:AH6" si="4">IF(Z7="",NA(),Z7)</f>
        <v>-</v>
      </c>
      <c r="AA6" s="21" t="str">
        <f t="shared" si="4"/>
        <v>-</v>
      </c>
      <c r="AB6" s="21">
        <f t="shared" si="4"/>
        <v>118.18</v>
      </c>
      <c r="AC6" s="21">
        <f t="shared" si="4"/>
        <v>121.62</v>
      </c>
      <c r="AD6" s="21" t="str">
        <f t="shared" si="4"/>
        <v>-</v>
      </c>
      <c r="AE6" s="21" t="str">
        <f t="shared" si="4"/>
        <v>-</v>
      </c>
      <c r="AF6" s="21" t="str">
        <f t="shared" si="4"/>
        <v>-</v>
      </c>
      <c r="AG6" s="21">
        <f t="shared" si="4"/>
        <v>105.5</v>
      </c>
      <c r="AH6" s="21">
        <f t="shared" si="4"/>
        <v>106.35</v>
      </c>
      <c r="AI6" s="20" t="str">
        <f>IF(AI7="","",IF(AI7="-","【-】","【"&amp;SUBSTITUTE(TEXT(AI7,"#,##0.00"),"-","△")&amp;"】"))</f>
        <v>【104.44】</v>
      </c>
      <c r="AJ6" s="21" t="str">
        <f>IF(AJ7="",NA(),AJ7)</f>
        <v>-</v>
      </c>
      <c r="AK6" s="21" t="str">
        <f t="shared" ref="AK6:AS6" si="5">IF(AK7="",NA(),AK7)</f>
        <v>-</v>
      </c>
      <c r="AL6" s="21" t="str">
        <f t="shared" si="5"/>
        <v>-</v>
      </c>
      <c r="AM6" s="20">
        <f t="shared" si="5"/>
        <v>0</v>
      </c>
      <c r="AN6" s="20">
        <f t="shared" si="5"/>
        <v>0</v>
      </c>
      <c r="AO6" s="21" t="str">
        <f t="shared" si="5"/>
        <v>-</v>
      </c>
      <c r="AP6" s="21" t="str">
        <f t="shared" si="5"/>
        <v>-</v>
      </c>
      <c r="AQ6" s="21" t="str">
        <f t="shared" si="5"/>
        <v>-</v>
      </c>
      <c r="AR6" s="21">
        <f t="shared" si="5"/>
        <v>145.43</v>
      </c>
      <c r="AS6" s="21">
        <f t="shared" si="5"/>
        <v>129.88999999999999</v>
      </c>
      <c r="AT6" s="20" t="str">
        <f>IF(AT7="","",IF(AT7="-","【-】","【"&amp;SUBSTITUTE(TEXT(AT7,"#,##0.00"),"-","△")&amp;"】"))</f>
        <v>【124.06】</v>
      </c>
      <c r="AU6" s="21" t="str">
        <f>IF(AU7="",NA(),AU7)</f>
        <v>-</v>
      </c>
      <c r="AV6" s="21" t="str">
        <f t="shared" ref="AV6:BD6" si="6">IF(AV7="",NA(),AV7)</f>
        <v>-</v>
      </c>
      <c r="AW6" s="21" t="str">
        <f t="shared" si="6"/>
        <v>-</v>
      </c>
      <c r="AX6" s="21">
        <f t="shared" si="6"/>
        <v>19.02</v>
      </c>
      <c r="AY6" s="21">
        <f t="shared" si="6"/>
        <v>34.11</v>
      </c>
      <c r="AZ6" s="21" t="str">
        <f t="shared" si="6"/>
        <v>-</v>
      </c>
      <c r="BA6" s="21" t="str">
        <f t="shared" si="6"/>
        <v>-</v>
      </c>
      <c r="BB6" s="21" t="str">
        <f t="shared" si="6"/>
        <v>-</v>
      </c>
      <c r="BC6" s="21">
        <f t="shared" si="6"/>
        <v>38.4</v>
      </c>
      <c r="BD6" s="21">
        <f t="shared" si="6"/>
        <v>44.04</v>
      </c>
      <c r="BE6" s="20" t="str">
        <f>IF(BE7="","",IF(BE7="-","【-】","【"&amp;SUBSTITUTE(TEXT(BE7,"#,##0.00"),"-","△")&amp;"】"))</f>
        <v>【42.02】</v>
      </c>
      <c r="BF6" s="21" t="str">
        <f>IF(BF7="",NA(),BF7)</f>
        <v>-</v>
      </c>
      <c r="BG6" s="21" t="str">
        <f t="shared" ref="BG6:BO6" si="7">IF(BG7="",NA(),BG7)</f>
        <v>-</v>
      </c>
      <c r="BH6" s="21" t="str">
        <f t="shared" si="7"/>
        <v>-</v>
      </c>
      <c r="BI6" s="21">
        <f t="shared" si="7"/>
        <v>4081.55</v>
      </c>
      <c r="BJ6" s="21">
        <f t="shared" si="7"/>
        <v>3682.91</v>
      </c>
      <c r="BK6" s="21" t="str">
        <f t="shared" si="7"/>
        <v>-</v>
      </c>
      <c r="BL6" s="21" t="str">
        <f t="shared" si="7"/>
        <v>-</v>
      </c>
      <c r="BM6" s="21" t="str">
        <f t="shared" si="7"/>
        <v>-</v>
      </c>
      <c r="BN6" s="21">
        <f t="shared" si="7"/>
        <v>900.82</v>
      </c>
      <c r="BO6" s="21">
        <f t="shared" si="7"/>
        <v>839.21</v>
      </c>
      <c r="BP6" s="20" t="str">
        <f>IF(BP7="","",IF(BP7="-","【-】","【"&amp;SUBSTITUTE(TEXT(BP7,"#,##0.00"),"-","△")&amp;"】"))</f>
        <v>【785.10】</v>
      </c>
      <c r="BQ6" s="21" t="str">
        <f>IF(BQ7="",NA(),BQ7)</f>
        <v>-</v>
      </c>
      <c r="BR6" s="21" t="str">
        <f t="shared" ref="BR6:BZ6" si="8">IF(BR7="",NA(),BR7)</f>
        <v>-</v>
      </c>
      <c r="BS6" s="21" t="str">
        <f t="shared" si="8"/>
        <v>-</v>
      </c>
      <c r="BT6" s="21">
        <f t="shared" si="8"/>
        <v>50.41</v>
      </c>
      <c r="BU6" s="21">
        <f t="shared" si="8"/>
        <v>54.96</v>
      </c>
      <c r="BV6" s="21" t="str">
        <f t="shared" si="8"/>
        <v>-</v>
      </c>
      <c r="BW6" s="21" t="str">
        <f t="shared" si="8"/>
        <v>-</v>
      </c>
      <c r="BX6" s="21" t="str">
        <f t="shared" si="8"/>
        <v>-</v>
      </c>
      <c r="BY6" s="21">
        <f t="shared" si="8"/>
        <v>52.94</v>
      </c>
      <c r="BZ6" s="21">
        <f t="shared" si="8"/>
        <v>52.05</v>
      </c>
      <c r="CA6" s="20" t="str">
        <f>IF(CA7="","",IF(CA7="-","【-】","【"&amp;SUBSTITUTE(TEXT(CA7,"#,##0.00"),"-","△")&amp;"】"))</f>
        <v>【56.93】</v>
      </c>
      <c r="CB6" s="21" t="str">
        <f>IF(CB7="",NA(),CB7)</f>
        <v>-</v>
      </c>
      <c r="CC6" s="21" t="str">
        <f t="shared" ref="CC6:CK6" si="9">IF(CC7="",NA(),CC7)</f>
        <v>-</v>
      </c>
      <c r="CD6" s="21" t="str">
        <f t="shared" si="9"/>
        <v>-</v>
      </c>
      <c r="CE6" s="21">
        <f t="shared" si="9"/>
        <v>270.02999999999997</v>
      </c>
      <c r="CF6" s="21">
        <f t="shared" si="9"/>
        <v>244.96</v>
      </c>
      <c r="CG6" s="21" t="str">
        <f t="shared" si="9"/>
        <v>-</v>
      </c>
      <c r="CH6" s="21" t="str">
        <f t="shared" si="9"/>
        <v>-</v>
      </c>
      <c r="CI6" s="21" t="str">
        <f t="shared" si="9"/>
        <v>-</v>
      </c>
      <c r="CJ6" s="21">
        <f t="shared" si="9"/>
        <v>303.27999999999997</v>
      </c>
      <c r="CK6" s="21">
        <f t="shared" si="9"/>
        <v>301.86</v>
      </c>
      <c r="CL6" s="20" t="str">
        <f>IF(CL7="","",IF(CL7="-","【-】","【"&amp;SUBSTITUTE(TEXT(CL7,"#,##0.00"),"-","△")&amp;"】"))</f>
        <v>【271.15】</v>
      </c>
      <c r="CM6" s="21" t="str">
        <f>IF(CM7="",NA(),CM7)</f>
        <v>-</v>
      </c>
      <c r="CN6" s="21" t="str">
        <f t="shared" ref="CN6:CV6" si="10">IF(CN7="",NA(),CN7)</f>
        <v>-</v>
      </c>
      <c r="CO6" s="21" t="str">
        <f t="shared" si="10"/>
        <v>-</v>
      </c>
      <c r="CP6" s="21">
        <f t="shared" si="10"/>
        <v>44.65</v>
      </c>
      <c r="CQ6" s="21">
        <f t="shared" si="10"/>
        <v>45.61</v>
      </c>
      <c r="CR6" s="21" t="str">
        <f t="shared" si="10"/>
        <v>-</v>
      </c>
      <c r="CS6" s="21" t="str">
        <f t="shared" si="10"/>
        <v>-</v>
      </c>
      <c r="CT6" s="21" t="str">
        <f t="shared" si="10"/>
        <v>-</v>
      </c>
      <c r="CU6" s="21">
        <f t="shared" si="10"/>
        <v>52.35</v>
      </c>
      <c r="CV6" s="21">
        <f t="shared" si="10"/>
        <v>46.25</v>
      </c>
      <c r="CW6" s="20" t="str">
        <f>IF(CW7="","",IF(CW7="-","【-】","【"&amp;SUBSTITUTE(TEXT(CW7,"#,##0.00"),"-","△")&amp;"】"))</f>
        <v>【49.87】</v>
      </c>
      <c r="CX6" s="21" t="str">
        <f>IF(CX7="",NA(),CX7)</f>
        <v>-</v>
      </c>
      <c r="CY6" s="21" t="str">
        <f t="shared" ref="CY6:DG6" si="11">IF(CY7="",NA(),CY7)</f>
        <v>-</v>
      </c>
      <c r="CZ6" s="21" t="str">
        <f t="shared" si="11"/>
        <v>-</v>
      </c>
      <c r="DA6" s="21">
        <f t="shared" si="11"/>
        <v>85.59</v>
      </c>
      <c r="DB6" s="21">
        <f t="shared" si="11"/>
        <v>85.87</v>
      </c>
      <c r="DC6" s="21" t="str">
        <f t="shared" si="11"/>
        <v>-</v>
      </c>
      <c r="DD6" s="21" t="str">
        <f t="shared" si="11"/>
        <v>-</v>
      </c>
      <c r="DE6" s="21" t="str">
        <f t="shared" si="11"/>
        <v>-</v>
      </c>
      <c r="DF6" s="21">
        <f t="shared" si="11"/>
        <v>84.39</v>
      </c>
      <c r="DG6" s="21">
        <f t="shared" si="11"/>
        <v>83.96</v>
      </c>
      <c r="DH6" s="20" t="str">
        <f>IF(DH7="","",IF(DH7="-","【-】","【"&amp;SUBSTITUTE(TEXT(DH7,"#,##0.00"),"-","△")&amp;"】"))</f>
        <v>【87.54】</v>
      </c>
      <c r="DI6" s="21" t="str">
        <f>IF(DI7="",NA(),DI7)</f>
        <v>-</v>
      </c>
      <c r="DJ6" s="21" t="str">
        <f t="shared" ref="DJ6:DR6" si="12">IF(DJ7="",NA(),DJ7)</f>
        <v>-</v>
      </c>
      <c r="DK6" s="21" t="str">
        <f t="shared" si="12"/>
        <v>-</v>
      </c>
      <c r="DL6" s="21">
        <f t="shared" si="12"/>
        <v>3.55</v>
      </c>
      <c r="DM6" s="21">
        <f t="shared" si="12"/>
        <v>7.1</v>
      </c>
      <c r="DN6" s="21" t="str">
        <f t="shared" si="12"/>
        <v>-</v>
      </c>
      <c r="DO6" s="21" t="str">
        <f t="shared" si="12"/>
        <v>-</v>
      </c>
      <c r="DP6" s="21" t="str">
        <f t="shared" si="12"/>
        <v>-</v>
      </c>
      <c r="DQ6" s="21">
        <f t="shared" si="12"/>
        <v>25.19</v>
      </c>
      <c r="DR6" s="21">
        <f t="shared" si="12"/>
        <v>25.46</v>
      </c>
      <c r="DS6" s="20" t="str">
        <f>IF(DS7="","",IF(DS7="-","【-】","【"&amp;SUBSTITUTE(TEXT(DS7,"#,##0.00"),"-","△")&amp;"】"))</f>
        <v>【28.42】</v>
      </c>
      <c r="DT6" s="21" t="str">
        <f>IF(DT7="",NA(),DT7)</f>
        <v>-</v>
      </c>
      <c r="DU6" s="21" t="str">
        <f t="shared" ref="DU6:EC6" si="13">IF(DU7="",NA(),DU7)</f>
        <v>-</v>
      </c>
      <c r="DV6" s="21" t="str">
        <f t="shared" si="13"/>
        <v>-</v>
      </c>
      <c r="DW6" s="20">
        <f t="shared" si="13"/>
        <v>0</v>
      </c>
      <c r="DX6" s="20">
        <f t="shared" si="13"/>
        <v>0</v>
      </c>
      <c r="DY6" s="21" t="str">
        <f t="shared" si="13"/>
        <v>-</v>
      </c>
      <c r="DZ6" s="21" t="str">
        <f t="shared" si="13"/>
        <v>-</v>
      </c>
      <c r="EA6" s="21" t="str">
        <f t="shared" si="13"/>
        <v>-</v>
      </c>
      <c r="EB6" s="20">
        <f t="shared" si="13"/>
        <v>0</v>
      </c>
      <c r="EC6" s="21">
        <f t="shared" si="13"/>
        <v>0.19</v>
      </c>
      <c r="ED6" s="20" t="str">
        <f>IF(ED7="","",IF(ED7="-","【-】","【"&amp;SUBSTITUTE(TEXT(ED7,"#,##0.00"),"-","△")&amp;"】"))</f>
        <v>【0.08】</v>
      </c>
      <c r="EE6" s="21" t="str">
        <f>IF(EE7="",NA(),EE7)</f>
        <v>-</v>
      </c>
      <c r="EF6" s="21" t="str">
        <f t="shared" ref="EF6:EN6" si="14">IF(EF7="",NA(),EF7)</f>
        <v>-</v>
      </c>
      <c r="EG6" s="21" t="str">
        <f t="shared" si="14"/>
        <v>-</v>
      </c>
      <c r="EH6" s="20">
        <f t="shared" si="14"/>
        <v>0</v>
      </c>
      <c r="EI6" s="20">
        <f t="shared" si="14"/>
        <v>0</v>
      </c>
      <c r="EJ6" s="21" t="str">
        <f t="shared" si="14"/>
        <v>-</v>
      </c>
      <c r="EK6" s="21" t="str">
        <f t="shared" si="14"/>
        <v>-</v>
      </c>
      <c r="EL6" s="21" t="str">
        <f t="shared" si="14"/>
        <v>-</v>
      </c>
      <c r="EM6" s="21">
        <f t="shared" si="14"/>
        <v>0.03</v>
      </c>
      <c r="EN6" s="21">
        <f t="shared" si="14"/>
        <v>0.03</v>
      </c>
      <c r="EO6" s="20" t="str">
        <f>IF(EO7="","",IF(EO7="-","【-】","【"&amp;SUBSTITUTE(TEXT(EO7,"#,##0.00"),"-","△")&amp;"】"))</f>
        <v>【0.02】</v>
      </c>
    </row>
    <row r="7" spans="1:148" s="22" customFormat="1" x14ac:dyDescent="0.15">
      <c r="A7" s="14"/>
      <c r="B7" s="23">
        <v>2023</v>
      </c>
      <c r="C7" s="23">
        <v>74667</v>
      </c>
      <c r="D7" s="23">
        <v>46</v>
      </c>
      <c r="E7" s="23">
        <v>17</v>
      </c>
      <c r="F7" s="23">
        <v>5</v>
      </c>
      <c r="G7" s="23">
        <v>0</v>
      </c>
      <c r="H7" s="23" t="s">
        <v>96</v>
      </c>
      <c r="I7" s="23" t="s">
        <v>97</v>
      </c>
      <c r="J7" s="23" t="s">
        <v>98</v>
      </c>
      <c r="K7" s="23" t="s">
        <v>99</v>
      </c>
      <c r="L7" s="23" t="s">
        <v>100</v>
      </c>
      <c r="M7" s="23" t="s">
        <v>101</v>
      </c>
      <c r="N7" s="24" t="s">
        <v>102</v>
      </c>
      <c r="O7" s="24">
        <v>62.24</v>
      </c>
      <c r="P7" s="24">
        <v>18.16</v>
      </c>
      <c r="Q7" s="24">
        <v>100</v>
      </c>
      <c r="R7" s="24">
        <v>3674</v>
      </c>
      <c r="S7" s="24">
        <v>16944</v>
      </c>
      <c r="T7" s="24">
        <v>60.4</v>
      </c>
      <c r="U7" s="24">
        <v>280.52999999999997</v>
      </c>
      <c r="V7" s="24">
        <v>3065</v>
      </c>
      <c r="W7" s="24">
        <v>2.96</v>
      </c>
      <c r="X7" s="24">
        <v>1035.47</v>
      </c>
      <c r="Y7" s="24" t="s">
        <v>102</v>
      </c>
      <c r="Z7" s="24" t="s">
        <v>102</v>
      </c>
      <c r="AA7" s="24" t="s">
        <v>102</v>
      </c>
      <c r="AB7" s="24">
        <v>118.18</v>
      </c>
      <c r="AC7" s="24">
        <v>121.62</v>
      </c>
      <c r="AD7" s="24" t="s">
        <v>102</v>
      </c>
      <c r="AE7" s="24" t="s">
        <v>102</v>
      </c>
      <c r="AF7" s="24" t="s">
        <v>102</v>
      </c>
      <c r="AG7" s="24">
        <v>105.5</v>
      </c>
      <c r="AH7" s="24">
        <v>106.35</v>
      </c>
      <c r="AI7" s="24">
        <v>104.44</v>
      </c>
      <c r="AJ7" s="24" t="s">
        <v>102</v>
      </c>
      <c r="AK7" s="24" t="s">
        <v>102</v>
      </c>
      <c r="AL7" s="24" t="s">
        <v>102</v>
      </c>
      <c r="AM7" s="24">
        <v>0</v>
      </c>
      <c r="AN7" s="24">
        <v>0</v>
      </c>
      <c r="AO7" s="24" t="s">
        <v>102</v>
      </c>
      <c r="AP7" s="24" t="s">
        <v>102</v>
      </c>
      <c r="AQ7" s="24" t="s">
        <v>102</v>
      </c>
      <c r="AR7" s="24">
        <v>145.43</v>
      </c>
      <c r="AS7" s="24">
        <v>129.88999999999999</v>
      </c>
      <c r="AT7" s="24">
        <v>124.06</v>
      </c>
      <c r="AU7" s="24" t="s">
        <v>102</v>
      </c>
      <c r="AV7" s="24" t="s">
        <v>102</v>
      </c>
      <c r="AW7" s="24" t="s">
        <v>102</v>
      </c>
      <c r="AX7" s="24">
        <v>19.02</v>
      </c>
      <c r="AY7" s="24">
        <v>34.11</v>
      </c>
      <c r="AZ7" s="24" t="s">
        <v>102</v>
      </c>
      <c r="BA7" s="24" t="s">
        <v>102</v>
      </c>
      <c r="BB7" s="24" t="s">
        <v>102</v>
      </c>
      <c r="BC7" s="24">
        <v>38.4</v>
      </c>
      <c r="BD7" s="24">
        <v>44.04</v>
      </c>
      <c r="BE7" s="24">
        <v>42.02</v>
      </c>
      <c r="BF7" s="24" t="s">
        <v>102</v>
      </c>
      <c r="BG7" s="24" t="s">
        <v>102</v>
      </c>
      <c r="BH7" s="24" t="s">
        <v>102</v>
      </c>
      <c r="BI7" s="24">
        <v>4081.55</v>
      </c>
      <c r="BJ7" s="24">
        <v>3682.91</v>
      </c>
      <c r="BK7" s="24" t="s">
        <v>102</v>
      </c>
      <c r="BL7" s="24" t="s">
        <v>102</v>
      </c>
      <c r="BM7" s="24" t="s">
        <v>102</v>
      </c>
      <c r="BN7" s="24">
        <v>900.82</v>
      </c>
      <c r="BO7" s="24">
        <v>839.21</v>
      </c>
      <c r="BP7" s="24">
        <v>785.1</v>
      </c>
      <c r="BQ7" s="24" t="s">
        <v>102</v>
      </c>
      <c r="BR7" s="24" t="s">
        <v>102</v>
      </c>
      <c r="BS7" s="24" t="s">
        <v>102</v>
      </c>
      <c r="BT7" s="24">
        <v>50.41</v>
      </c>
      <c r="BU7" s="24">
        <v>54.96</v>
      </c>
      <c r="BV7" s="24" t="s">
        <v>102</v>
      </c>
      <c r="BW7" s="24" t="s">
        <v>102</v>
      </c>
      <c r="BX7" s="24" t="s">
        <v>102</v>
      </c>
      <c r="BY7" s="24">
        <v>52.94</v>
      </c>
      <c r="BZ7" s="24">
        <v>52.05</v>
      </c>
      <c r="CA7" s="24">
        <v>56.93</v>
      </c>
      <c r="CB7" s="24" t="s">
        <v>102</v>
      </c>
      <c r="CC7" s="24" t="s">
        <v>102</v>
      </c>
      <c r="CD7" s="24" t="s">
        <v>102</v>
      </c>
      <c r="CE7" s="24">
        <v>270.02999999999997</v>
      </c>
      <c r="CF7" s="24">
        <v>244.96</v>
      </c>
      <c r="CG7" s="24" t="s">
        <v>102</v>
      </c>
      <c r="CH7" s="24" t="s">
        <v>102</v>
      </c>
      <c r="CI7" s="24" t="s">
        <v>102</v>
      </c>
      <c r="CJ7" s="24">
        <v>303.27999999999997</v>
      </c>
      <c r="CK7" s="24">
        <v>301.86</v>
      </c>
      <c r="CL7" s="24">
        <v>271.14999999999998</v>
      </c>
      <c r="CM7" s="24" t="s">
        <v>102</v>
      </c>
      <c r="CN7" s="24" t="s">
        <v>102</v>
      </c>
      <c r="CO7" s="24" t="s">
        <v>102</v>
      </c>
      <c r="CP7" s="24">
        <v>44.65</v>
      </c>
      <c r="CQ7" s="24">
        <v>45.61</v>
      </c>
      <c r="CR7" s="24" t="s">
        <v>102</v>
      </c>
      <c r="CS7" s="24" t="s">
        <v>102</v>
      </c>
      <c r="CT7" s="24" t="s">
        <v>102</v>
      </c>
      <c r="CU7" s="24">
        <v>52.35</v>
      </c>
      <c r="CV7" s="24">
        <v>46.25</v>
      </c>
      <c r="CW7" s="24">
        <v>49.87</v>
      </c>
      <c r="CX7" s="24" t="s">
        <v>102</v>
      </c>
      <c r="CY7" s="24" t="s">
        <v>102</v>
      </c>
      <c r="CZ7" s="24" t="s">
        <v>102</v>
      </c>
      <c r="DA7" s="24">
        <v>85.59</v>
      </c>
      <c r="DB7" s="24">
        <v>85.87</v>
      </c>
      <c r="DC7" s="24" t="s">
        <v>102</v>
      </c>
      <c r="DD7" s="24" t="s">
        <v>102</v>
      </c>
      <c r="DE7" s="24" t="s">
        <v>102</v>
      </c>
      <c r="DF7" s="24">
        <v>84.39</v>
      </c>
      <c r="DG7" s="24">
        <v>83.96</v>
      </c>
      <c r="DH7" s="24">
        <v>87.54</v>
      </c>
      <c r="DI7" s="24" t="s">
        <v>102</v>
      </c>
      <c r="DJ7" s="24" t="s">
        <v>102</v>
      </c>
      <c r="DK7" s="24" t="s">
        <v>102</v>
      </c>
      <c r="DL7" s="24">
        <v>3.55</v>
      </c>
      <c r="DM7" s="24">
        <v>7.1</v>
      </c>
      <c r="DN7" s="24" t="s">
        <v>102</v>
      </c>
      <c r="DO7" s="24" t="s">
        <v>102</v>
      </c>
      <c r="DP7" s="24" t="s">
        <v>102</v>
      </c>
      <c r="DQ7" s="24">
        <v>25.19</v>
      </c>
      <c r="DR7" s="24">
        <v>25.46</v>
      </c>
      <c r="DS7" s="24">
        <v>28.42</v>
      </c>
      <c r="DT7" s="24" t="s">
        <v>102</v>
      </c>
      <c r="DU7" s="24" t="s">
        <v>102</v>
      </c>
      <c r="DV7" s="24" t="s">
        <v>102</v>
      </c>
      <c r="DW7" s="24">
        <v>0</v>
      </c>
      <c r="DX7" s="24">
        <v>0</v>
      </c>
      <c r="DY7" s="24" t="s">
        <v>102</v>
      </c>
      <c r="DZ7" s="24" t="s">
        <v>102</v>
      </c>
      <c r="EA7" s="24" t="s">
        <v>102</v>
      </c>
      <c r="EB7" s="24">
        <v>0</v>
      </c>
      <c r="EC7" s="24">
        <v>0.19</v>
      </c>
      <c r="ED7" s="24">
        <v>0.08</v>
      </c>
      <c r="EE7" s="24" t="s">
        <v>102</v>
      </c>
      <c r="EF7" s="24" t="s">
        <v>102</v>
      </c>
      <c r="EG7" s="24" t="s">
        <v>102</v>
      </c>
      <c r="EH7" s="24">
        <v>0</v>
      </c>
      <c r="EI7" s="24">
        <v>0</v>
      </c>
      <c r="EJ7" s="24" t="s">
        <v>102</v>
      </c>
      <c r="EK7" s="24" t="s">
        <v>102</v>
      </c>
      <c r="EL7" s="24" t="s">
        <v>102</v>
      </c>
      <c r="EM7" s="24">
        <v>0.03</v>
      </c>
      <c r="EN7" s="24">
        <v>0.03</v>
      </c>
      <c r="EO7" s="24">
        <v>0.02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110</v>
      </c>
      <c r="D13" t="s">
        <v>110</v>
      </c>
      <c r="E13" t="s">
        <v>111</v>
      </c>
      <c r="F13" t="s">
        <v>110</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2025-02-03T04:24:38Z</cp:lastPrinted>
  <dcterms:created xsi:type="dcterms:W3CDTF">2025-01-24T07:16:05Z</dcterms:created>
  <dcterms:modified xsi:type="dcterms:W3CDTF">2025-02-04T23:26:57Z</dcterms:modified>
  <cp:category/>
</cp:coreProperties>
</file>