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交付要綱\R6.10\提出様式\別紙様式\"/>
    </mc:Choice>
  </mc:AlternateContent>
  <bookViews>
    <workbookView xWindow="0" yWindow="0" windowWidth="23040" windowHeight="9096" activeTab="1"/>
  </bookViews>
  <sheets>
    <sheet name="別紙様式７" sheetId="22" r:id="rId1"/>
    <sheet name="記載例" sheetId="21" r:id="rId2"/>
    <sheet name="Sheet1" sheetId="20" r:id="rId3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記載例!$A$1:$F$19</definedName>
    <definedName name="_xlnm.Print_Area" localSheetId="0">別紙様式７!$B$1:$G$19</definedName>
    <definedName name="記載例" localSheetId="0" hidden="1">#REF!</definedName>
    <definedName name="記載例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1" l="1"/>
  <c r="E15" i="21"/>
  <c r="E14" i="21"/>
  <c r="F14" i="22" l="1"/>
  <c r="C8" i="22"/>
  <c r="G17" i="22" s="1"/>
  <c r="F16" i="22" l="1"/>
  <c r="F15" i="22"/>
  <c r="F17" i="22" s="1"/>
  <c r="B8" i="21" l="1"/>
  <c r="E17" i="21" l="1"/>
  <c r="F17" i="21" s="1"/>
</calcChain>
</file>

<file path=xl/comments1.xml><?xml version="1.0" encoding="utf-8"?>
<comments xmlns="http://schemas.openxmlformats.org/spreadsheetml/2006/main">
  <authors>
    <author>國井 圭介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プルダウンメニューから選んでください</t>
        </r>
      </text>
    </comment>
    <comment ref="G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國井 圭介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sharedStrings.xml><?xml version="1.0" encoding="utf-8"?>
<sst xmlns="http://schemas.openxmlformats.org/spreadsheetml/2006/main" count="55" uniqueCount="34">
  <si>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</si>
  <si>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</si>
  <si>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機器名</t>
    <rPh sb="0" eb="2">
      <t>キキ</t>
    </rPh>
    <rPh sb="2" eb="3">
      <t>メイ</t>
    </rPh>
    <phoneticPr fontId="2"/>
  </si>
  <si>
    <t>（Ａ）</t>
  </si>
  <si>
    <t>（Ｂ）</t>
  </si>
  <si>
    <t>（C）</t>
    <phoneticPr fontId="2"/>
  </si>
  <si>
    <t>記載例</t>
    <rPh sb="0" eb="2">
      <t>キサイ</t>
    </rPh>
    <rPh sb="2" eb="3">
      <t>レイ</t>
    </rPh>
    <phoneticPr fontId="2"/>
  </si>
  <si>
    <t>（D）</t>
    <phoneticPr fontId="2"/>
  </si>
  <si>
    <t>（E）</t>
    <phoneticPr fontId="2"/>
  </si>
  <si>
    <t>職員数</t>
    <rPh sb="0" eb="2">
      <t>ショクイン</t>
    </rPh>
    <phoneticPr fontId="2"/>
  </si>
  <si>
    <t>●●●●●</t>
  </si>
  <si>
    <t>対象経費
（機器購入価格）</t>
    <rPh sb="0" eb="2">
      <t>タイショウ</t>
    </rPh>
    <rPh sb="2" eb="4">
      <t>ケイヒ</t>
    </rPh>
    <phoneticPr fontId="2"/>
  </si>
  <si>
    <t>職員1人～10人</t>
    <rPh sb="0" eb="2">
      <t>ショクイン</t>
    </rPh>
    <rPh sb="3" eb="4">
      <t>ニン</t>
    </rPh>
    <rPh sb="7" eb="8">
      <t>ニン</t>
    </rPh>
    <phoneticPr fontId="2"/>
  </si>
  <si>
    <t>職員11人～20人</t>
    <rPh sb="0" eb="2">
      <t>ショクイン</t>
    </rPh>
    <rPh sb="4" eb="5">
      <t>ニン</t>
    </rPh>
    <rPh sb="8" eb="9">
      <t>ニン</t>
    </rPh>
    <phoneticPr fontId="2"/>
  </si>
  <si>
    <t>職員21人～30人</t>
    <rPh sb="0" eb="2">
      <t>ショクイン</t>
    </rPh>
    <rPh sb="4" eb="5">
      <t>ニン</t>
    </rPh>
    <rPh sb="8" eb="9">
      <t>ニン</t>
    </rPh>
    <phoneticPr fontId="2"/>
  </si>
  <si>
    <t>職員31人～</t>
    <rPh sb="0" eb="2">
      <t>ショクイン</t>
    </rPh>
    <rPh sb="4" eb="5">
      <t>ニン</t>
    </rPh>
    <phoneticPr fontId="2"/>
  </si>
  <si>
    <t>職員数</t>
    <rPh sb="0" eb="3">
      <t>ショクインスウ</t>
    </rPh>
    <phoneticPr fontId="2"/>
  </si>
  <si>
    <t>補助上限額</t>
    <rPh sb="0" eb="2">
      <t>ホジョ</t>
    </rPh>
    <rPh sb="2" eb="5">
      <t>ジョウゲンガク</t>
    </rPh>
    <phoneticPr fontId="2"/>
  </si>
  <si>
    <t>補助上限額(円）</t>
    <rPh sb="0" eb="2">
      <t>ホジョ</t>
    </rPh>
    <rPh sb="2" eb="4">
      <t>ジョウゲン</t>
    </rPh>
    <rPh sb="4" eb="5">
      <t>ガク</t>
    </rPh>
    <rPh sb="6" eb="7">
      <t>エン</t>
    </rPh>
    <phoneticPr fontId="2"/>
  </si>
  <si>
    <t>○○○○</t>
    <phoneticPr fontId="2"/>
  </si>
  <si>
    <t>☆☆☆☆</t>
    <phoneticPr fontId="2"/>
  </si>
  <si>
    <r>
      <t>事業所名：</t>
    </r>
    <r>
      <rPr>
        <u/>
        <sz val="12"/>
        <color rgb="FFFF0000"/>
        <rFont val="ＭＳ 明朝"/>
        <family val="1"/>
        <charset val="128"/>
      </rPr>
      <t>特別養護老人ホーム○○ホーム</t>
    </r>
    <r>
      <rPr>
        <u/>
        <sz val="12"/>
        <rFont val="ＭＳ 明朝"/>
        <family val="1"/>
        <charset val="128"/>
      </rPr>
      <t xml:space="preserve">                                     </t>
    </r>
    <rPh sb="0" eb="3">
      <t>ジギョウショ</t>
    </rPh>
    <rPh sb="3" eb="4">
      <t>メイ</t>
    </rPh>
    <rPh sb="5" eb="11">
      <t>トクベツヨウゴロウジン</t>
    </rPh>
    <phoneticPr fontId="2"/>
  </si>
  <si>
    <t>（E）</t>
    <phoneticPr fontId="2"/>
  </si>
  <si>
    <t>（F）</t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</si>
  <si>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</si>
  <si>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</si>
  <si>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補助率を乗じて
得た額
（C）×3/4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</si>
  <si>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r>
      <t>法人名：</t>
    </r>
    <r>
      <rPr>
        <u/>
        <sz val="12"/>
        <color rgb="FFFF0000"/>
        <rFont val="ＭＳ 明朝"/>
        <family val="1"/>
        <charset val="128"/>
      </rPr>
      <t>社会福祉法人○○会</t>
    </r>
    <r>
      <rPr>
        <u/>
        <sz val="12"/>
        <rFont val="ＭＳ 明朝"/>
        <family val="1"/>
        <charset val="128"/>
      </rPr>
      <t xml:space="preserve">  　　　　　　  　　　　　          </t>
    </r>
    <rPh sb="0" eb="2">
      <t>ホウジン</t>
    </rPh>
    <rPh sb="4" eb="13">
      <t>シャカイフクシホウジンマルマルカイ</t>
    </rPh>
    <phoneticPr fontId="2"/>
  </si>
  <si>
    <t>　※ 　消費税法（昭和６３年法律第１０８号）に規定する消費税及び地方税法（昭和２５年法律第２２６号）に
       規定する地方消費税は対象経費に含めないこと。</t>
    <phoneticPr fontId="2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</si>
  <si>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2"/>
  </si>
  <si>
    <r>
      <t xml:space="preserve">補助金精算額
</t>
    </r>
    <r>
      <rPr>
        <sz val="10"/>
        <rFont val="ＭＳ 明朝"/>
        <family val="1"/>
        <charset val="128"/>
      </rPr>
      <t>※（B）と（D）と（E)の
もっとも低い額</t>
    </r>
    <rPh sb="3" eb="6">
      <t>セイサンガク</t>
    </rPh>
    <rPh sb="5" eb="6">
      <t>ガク</t>
    </rPh>
    <rPh sb="25" eb="26">
      <t>ヒク</t>
    </rPh>
    <rPh sb="27" eb="28">
      <t>ガク</t>
    </rPh>
    <phoneticPr fontId="2"/>
  </si>
  <si>
    <t>ICT導入支援経費精算額調書</t>
    <rPh sb="3" eb="5">
      <t>ドウニュウ</t>
    </rPh>
    <rPh sb="5" eb="7">
      <t>シエン</t>
    </rPh>
    <rPh sb="7" eb="9">
      <t>ケイヒ</t>
    </rPh>
    <rPh sb="9" eb="11">
      <t>セイサン</t>
    </rPh>
    <rPh sb="11" eb="12">
      <t>ガク</t>
    </rPh>
    <rPh sb="12" eb="14">
      <t>チョウショ</t>
    </rPh>
    <phoneticPr fontId="2"/>
  </si>
  <si>
    <t>別紙様式７</t>
    <rPh sb="2" eb="4">
      <t>ヨウシキ</t>
    </rPh>
    <phoneticPr fontId="2"/>
  </si>
  <si>
    <t>補助上限額（円）</t>
    <rPh sb="0" eb="2">
      <t>ホジョ</t>
    </rPh>
    <rPh sb="2" eb="4">
      <t>ジョウゲン</t>
    </rPh>
    <rPh sb="4" eb="5">
      <t>ガク</t>
    </rPh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</si>
</sst>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8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 applyAlignment="1">
      <alignment vertical="center" wrapText="1"/>
    </xf>
    <xf numFmtId="3" fontId="5" fillId="0" borderId="4" xfId="0" quotePrefix="1" applyNumberFormat="1" applyFont="1" applyBorder="1" applyAlignment="1">
      <alignment horizontal="center" vertical="center"/>
    </xf>
    <xf numFmtId="3" fontId="5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5" fillId="0" borderId="5" xfId="0" quotePrefix="1" applyNumberFormat="1" applyFont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 wrapText="1"/>
    </xf>
    <xf numFmtId="38" fontId="5" fillId="0" borderId="16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38" fontId="5" fillId="0" borderId="20" xfId="1" applyFont="1" applyFill="1" applyBorder="1" applyAlignment="1">
      <alignment horizontal="right" vertical="center" wrapText="1"/>
    </xf>
    <xf numFmtId="38" fontId="5" fillId="2" borderId="7" xfId="1" applyFont="1" applyFill="1" applyBorder="1" applyAlignment="1">
      <alignment horizontal="right" vertical="center" wrapText="1"/>
    </xf>
    <xf numFmtId="3" fontId="5" fillId="0" borderId="21" xfId="0" quotePrefix="1" applyNumberFormat="1" applyFont="1" applyBorder="1" applyAlignment="1">
      <alignment horizontal="center" vertical="center"/>
    </xf>
    <xf numFmtId="38" fontId="5" fillId="0" borderId="22" xfId="0" applyNumberFormat="1" applyFont="1" applyBorder="1" applyAlignment="1">
      <alignment horizontal="center" vertical="center"/>
    </xf>
    <xf numFmtId="38" fontId="5" fillId="2" borderId="8" xfId="1" applyFont="1" applyFill="1" applyBorder="1" applyAlignment="1">
      <alignment horizontal="right" vertical="center" wrapText="1"/>
    </xf>
    <xf numFmtId="38" fontId="0" fillId="0" borderId="0" xfId="1" applyFont="1" applyAlignment="1"/>
    <xf numFmtId="38" fontId="5" fillId="3" borderId="23" xfId="0" applyNumberFormat="1" applyFont="1" applyFill="1" applyBorder="1" applyAlignment="1">
      <alignment horizontal="right" vertical="center"/>
    </xf>
    <xf numFmtId="3" fontId="5" fillId="0" borderId="7" xfId="0" quotePrefix="1" applyNumberFormat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4" borderId="2" xfId="1" applyFont="1" applyFill="1" applyBorder="1" applyAlignment="1">
      <alignment horizontal="right" vertical="center"/>
    </xf>
    <xf numFmtId="38" fontId="5" fillId="4" borderId="2" xfId="1" applyFont="1" applyFill="1" applyBorder="1" applyAlignment="1">
      <alignment horizontal="right" vertical="center" wrapText="1"/>
    </xf>
    <xf numFmtId="38" fontId="5" fillId="4" borderId="7" xfId="1" applyFont="1" applyFill="1" applyBorder="1" applyAlignment="1">
      <alignment horizontal="right" vertical="center" wrapText="1"/>
    </xf>
    <xf numFmtId="38" fontId="5" fillId="4" borderId="8" xfId="1" applyFont="1" applyFill="1" applyBorder="1" applyAlignment="1">
      <alignment horizontal="right" vertical="center" wrapText="1"/>
    </xf>
    <xf numFmtId="38" fontId="5" fillId="4" borderId="23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38" fontId="15" fillId="0" borderId="2" xfId="1" applyFont="1" applyBorder="1" applyAlignment="1">
      <alignment horizontal="right" vertical="center" wrapText="1"/>
    </xf>
    <xf numFmtId="3" fontId="15" fillId="0" borderId="5" xfId="0" quotePrefix="1" applyNumberFormat="1" applyFont="1" applyBorder="1" applyAlignment="1">
      <alignment horizontal="right" vertical="center"/>
    </xf>
    <xf numFmtId="3" fontId="15" fillId="0" borderId="7" xfId="0" quotePrefix="1" applyNumberFormat="1" applyFont="1" applyBorder="1" applyAlignment="1">
      <alignment horizontal="right" vertical="center"/>
    </xf>
    <xf numFmtId="38" fontId="5" fillId="0" borderId="5" xfId="1" applyFont="1" applyBorder="1" applyAlignment="1">
      <alignment vertical="center" wrapText="1"/>
    </xf>
    <xf numFmtId="38" fontId="15" fillId="0" borderId="5" xfId="1" applyFont="1" applyBorder="1" applyAlignment="1">
      <alignment vertical="center" wrapText="1"/>
    </xf>
    <xf numFmtId="38" fontId="5" fillId="4" borderId="6" xfId="1" quotePrefix="1" applyFont="1" applyFill="1" applyBorder="1" applyAlignment="1">
      <alignment horizontal="center" vertical="center"/>
    </xf>
    <xf numFmtId="38" fontId="5" fillId="4" borderId="9" xfId="1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8" fontId="15" fillId="0" borderId="6" xfId="1" quotePrefix="1" applyFont="1" applyBorder="1" applyAlignment="1">
      <alignment horizontal="center" vertical="center"/>
    </xf>
    <xf numFmtId="38" fontId="15" fillId="0" borderId="9" xfId="1" quotePrefix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未定義" xfId="6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I20"/>
  <sheetViews>
    <sheetView showZeros="0" view="pageBreakPreview" zoomScaleNormal="100" zoomScaleSheetLayoutView="100" workbookViewId="0">
      <selection activeCell="B11" sqref="B11:G11"/>
    </sheetView>
  </sheetViews>
  <sheetFormatPr defaultColWidth="9" defaultRowHeight="13.2"/>
  <cols>
    <col min="1" max="1" width="6.33203125" style="23" customWidth="1"/>
    <col min="2" max="2" width="19.33203125" style="23" customWidth="1"/>
    <col min="3" max="3" width="16.44140625" style="23" customWidth="1"/>
    <col min="4" max="4" width="13.109375" style="23" customWidth="1"/>
    <col min="5" max="6" width="23.33203125" style="23" customWidth="1"/>
    <col min="7" max="7" width="23.44140625" style="23" customWidth="1"/>
    <col min="8" max="16384" width="9" style="23"/>
  </cols>
  <sheetData>
    <row r="1" spans="2:9" ht="18.75" customHeight="1">
      <c r="B1" s="1" t="s">
        <v>32</v>
      </c>
      <c r="C1" s="2"/>
      <c r="D1" s="3"/>
      <c r="E1" s="3"/>
      <c r="F1" s="3"/>
      <c r="G1" s="3"/>
      <c r="H1" s="3"/>
      <c r="I1" s="3"/>
    </row>
    <row r="2" spans="2:9" ht="30" customHeight="1">
      <c r="B2" s="48" t="s">
        <v>31</v>
      </c>
      <c r="C2" s="48"/>
      <c r="D2" s="48"/>
      <c r="E2" s="48"/>
      <c r="F2" s="48"/>
      <c r="G2" s="48"/>
      <c r="H2" s="4"/>
      <c r="I2" s="4"/>
    </row>
    <row r="3" spans="2:9" ht="19.5" customHeight="1">
      <c r="B3" s="18"/>
      <c r="C3" s="18"/>
      <c r="D3" s="18"/>
      <c r="E3" s="49" t="s">
        <v>25</v>
      </c>
      <c r="F3" s="49"/>
      <c r="G3" s="49"/>
      <c r="H3" s="19"/>
      <c r="I3" s="4"/>
    </row>
    <row r="4" spans="2:9" ht="18.75" customHeight="1">
      <c r="B4" s="1"/>
      <c r="C4" s="1"/>
      <c r="D4" s="1"/>
      <c r="E4" s="50" t="s">
        <v>24</v>
      </c>
      <c r="F4" s="50"/>
      <c r="G4" s="50"/>
      <c r="H4" s="8"/>
      <c r="I4" s="3"/>
    </row>
    <row r="5" spans="2:9" ht="15" customHeight="1">
      <c r="B5" s="1"/>
      <c r="C5" s="1"/>
      <c r="D5" s="1"/>
      <c r="E5" s="1"/>
      <c r="F5" s="1"/>
      <c r="G5" s="1"/>
      <c r="H5" s="3"/>
      <c r="I5" s="3"/>
    </row>
    <row r="6" spans="2:9" ht="46.5" customHeight="1">
      <c r="B6" s="5" t="s">
        <v>9</v>
      </c>
      <c r="C6" s="51" t="s">
        <v>18</v>
      </c>
      <c r="D6" s="52"/>
      <c r="E6" s="1"/>
      <c r="F6" s="1"/>
      <c r="G6" s="14" t="s">
        <v>29</v>
      </c>
      <c r="H6" s="3"/>
      <c r="I6" s="3"/>
    </row>
    <row r="7" spans="2:9" ht="15" customHeight="1">
      <c r="B7" s="6" t="s">
        <v>3</v>
      </c>
      <c r="C7" s="53" t="s">
        <v>4</v>
      </c>
      <c r="D7" s="54"/>
      <c r="E7" s="7"/>
      <c r="F7" s="8"/>
      <c r="G7" s="6" t="s">
        <v>22</v>
      </c>
      <c r="H7" s="3"/>
      <c r="I7" s="3"/>
    </row>
    <row r="8" spans="2:9" ht="38.25" customHeight="1">
      <c r="B8" s="9"/>
      <c r="C8" s="46" t="str">
        <f>IFERROR(VLOOKUP(B8,Sheet1!A:B,2,FALSE),"")</f>
        <v/>
      </c>
      <c r="D8" s="47"/>
      <c r="E8" s="10"/>
      <c r="F8" s="11"/>
      <c r="G8" s="44"/>
      <c r="H8" s="3"/>
      <c r="I8" s="3"/>
    </row>
    <row r="9" spans="2:9" ht="15" customHeight="1">
      <c r="B9" s="12"/>
      <c r="C9" s="12"/>
      <c r="D9" s="13"/>
      <c r="E9" s="1"/>
      <c r="F9" s="1"/>
      <c r="G9" s="1"/>
      <c r="H9" s="3"/>
      <c r="I9" s="3"/>
    </row>
    <row r="10" spans="2:9" ht="15" customHeight="1">
      <c r="B10" s="1"/>
      <c r="C10" s="1"/>
      <c r="D10" s="1"/>
      <c r="E10" s="1"/>
      <c r="F10" s="1"/>
      <c r="G10" s="1"/>
      <c r="H10" s="3"/>
      <c r="I10" s="3"/>
    </row>
    <row r="11" spans="2:9" s="24" customFormat="1" ht="60" customHeight="1">
      <c r="B11" s="59" t="s">
        <v>2</v>
      </c>
      <c r="C11" s="60"/>
      <c r="D11" s="61"/>
      <c r="E11" s="14" t="s">
        <v>11</v>
      </c>
      <c r="F11" s="14" t="s">
        <v>26</v>
      </c>
      <c r="G11" s="14" t="s">
        <v>30</v>
      </c>
      <c r="H11" s="15"/>
      <c r="I11" s="15"/>
    </row>
    <row r="12" spans="2:9" ht="15" customHeight="1">
      <c r="B12" s="62"/>
      <c r="C12" s="63"/>
      <c r="D12" s="64"/>
      <c r="E12" s="6" t="s">
        <v>5</v>
      </c>
      <c r="F12" s="6" t="s">
        <v>7</v>
      </c>
      <c r="G12" s="6" t="s">
        <v>23</v>
      </c>
      <c r="H12" s="3"/>
      <c r="I12" s="3"/>
    </row>
    <row r="13" spans="2:9" ht="15" customHeight="1">
      <c r="B13" s="65"/>
      <c r="C13" s="66"/>
      <c r="D13" s="67"/>
      <c r="E13" s="16" t="s">
        <v>0</v>
      </c>
      <c r="F13" s="16" t="s">
        <v>0</v>
      </c>
      <c r="G13" s="16" t="s">
        <v>0</v>
      </c>
      <c r="H13" s="3"/>
      <c r="I13" s="3"/>
    </row>
    <row r="14" spans="2:9" ht="39.9" customHeight="1">
      <c r="B14" s="68"/>
      <c r="C14" s="69"/>
      <c r="D14" s="70"/>
      <c r="E14" s="34"/>
      <c r="F14" s="35">
        <f>ROUNDDOWN(E14*3/4,0)</f>
        <v>0</v>
      </c>
      <c r="G14" s="26"/>
      <c r="H14" s="3"/>
      <c r="I14" s="3"/>
    </row>
    <row r="15" spans="2:9" ht="54.9" customHeight="1">
      <c r="B15" s="71"/>
      <c r="C15" s="72"/>
      <c r="D15" s="73"/>
      <c r="E15" s="20"/>
      <c r="F15" s="36">
        <f>ROUNDDOWN(E15*3/4,0)</f>
        <v>0</v>
      </c>
      <c r="G15" s="26"/>
      <c r="H15" s="3"/>
      <c r="I15" s="3"/>
    </row>
    <row r="16" spans="2:9" ht="54.9" customHeight="1" thickBot="1">
      <c r="B16" s="59"/>
      <c r="C16" s="60"/>
      <c r="D16" s="61"/>
      <c r="E16" s="33"/>
      <c r="F16" s="37">
        <f>ROUNDDOWN(E16*3/4,0)</f>
        <v>0</v>
      </c>
      <c r="G16" s="28"/>
      <c r="H16" s="3"/>
      <c r="I16" s="3"/>
    </row>
    <row r="17" spans="2:9" ht="54.9" customHeight="1" thickBot="1">
      <c r="B17" s="55" t="s">
        <v>1</v>
      </c>
      <c r="C17" s="56"/>
      <c r="D17" s="57"/>
      <c r="E17" s="29"/>
      <c r="F17" s="38">
        <f>SUM(F14:F16)</f>
        <v>0</v>
      </c>
      <c r="G17" s="39">
        <f>ROUNDDOWN(MIN(C8,F17,G8),-3)</f>
        <v>0</v>
      </c>
      <c r="H17" s="3"/>
      <c r="I17" s="3"/>
    </row>
    <row r="18" spans="2:9" ht="11.25" customHeight="1">
      <c r="B18" s="1"/>
      <c r="C18" s="1"/>
      <c r="D18" s="1"/>
      <c r="E18" s="1"/>
      <c r="F18" s="1"/>
      <c r="G18" s="1"/>
      <c r="H18" s="3"/>
      <c r="I18" s="3"/>
    </row>
    <row r="19" spans="2:9" s="25" customFormat="1" ht="31.5" customHeight="1">
      <c r="B19" s="58" t="s">
        <v>28</v>
      </c>
      <c r="C19" s="58"/>
      <c r="D19" s="58"/>
      <c r="E19" s="58"/>
      <c r="F19" s="58"/>
      <c r="G19" s="58"/>
      <c r="H19" s="17"/>
      <c r="I19" s="17"/>
    </row>
    <row r="20" spans="2:9">
      <c r="B20" s="3"/>
      <c r="C20" s="3"/>
      <c r="D20" s="3"/>
      <c r="E20" s="3"/>
      <c r="F20" s="3"/>
      <c r="G20" s="3"/>
      <c r="H20" s="3"/>
      <c r="I20" s="3"/>
    </row>
  </sheetData>
  <mergeCells count="14">
    <mergeCell ref="B17:D17"/>
    <mergeCell ref="B19:G19"/>
    <mergeCell ref="B11:D11"/>
    <mergeCell ref="B12:D12"/>
    <mergeCell ref="B13:D13"/>
    <mergeCell ref="B14:D14"/>
    <mergeCell ref="B15:D15"/>
    <mergeCell ref="B16:D16"/>
    <mergeCell ref="C8:D8"/>
    <mergeCell ref="B2:G2"/>
    <mergeCell ref="E3:G3"/>
    <mergeCell ref="E4:G4"/>
    <mergeCell ref="C6:D6"/>
    <mergeCell ref="C7:D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Sheet1!$A$2:$A$5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0"/>
  <sheetViews>
    <sheetView tabSelected="1" view="pageBreakPreview" zoomScale="70" zoomScaleNormal="100" zoomScaleSheetLayoutView="70" workbookViewId="0">
      <selection activeCell="B7" sqref="B7:C7"/>
    </sheetView>
  </sheetViews>
  <sheetFormatPr defaultColWidth="9" defaultRowHeight="13.2"/>
  <cols>
    <col min="1" max="1" width="19.33203125" style="23" customWidth="1"/>
    <col min="2" max="2" width="16.44140625" style="23" customWidth="1"/>
    <col min="3" max="3" width="13.109375" style="23" customWidth="1"/>
    <col min="4" max="5" width="23.33203125" style="23" customWidth="1"/>
    <col min="6" max="6" width="23.44140625" style="23" customWidth="1"/>
    <col min="7" max="16384" width="9" style="23"/>
  </cols>
  <sheetData>
    <row r="1" spans="1:8" ht="18.75" customHeight="1">
      <c r="A1" s="1" t="s">
        <v>32</v>
      </c>
      <c r="B1" s="2"/>
      <c r="C1" s="3"/>
      <c r="D1" s="3"/>
      <c r="E1" s="3"/>
      <c r="F1" s="3" t="s">
        <v>6</v>
      </c>
      <c r="G1" s="3"/>
      <c r="H1" s="3"/>
    </row>
    <row r="2" spans="1:8" ht="30" customHeight="1">
      <c r="A2" s="48" t="s">
        <v>31</v>
      </c>
      <c r="B2" s="48"/>
      <c r="C2" s="48"/>
      <c r="D2" s="48"/>
      <c r="E2" s="48"/>
      <c r="F2" s="48"/>
      <c r="G2" s="4"/>
      <c r="H2" s="4"/>
    </row>
    <row r="3" spans="1:8" ht="19.5" customHeight="1">
      <c r="A3" s="18"/>
      <c r="B3" s="18"/>
      <c r="C3" s="18"/>
      <c r="D3" s="76" t="s">
        <v>27</v>
      </c>
      <c r="E3" s="76"/>
      <c r="F3" s="76"/>
      <c r="G3" s="19"/>
      <c r="H3" s="4"/>
    </row>
    <row r="4" spans="1:8" ht="18.75" customHeight="1">
      <c r="A4" s="1"/>
      <c r="B4" s="1"/>
      <c r="C4" s="1"/>
      <c r="D4" s="76" t="s">
        <v>21</v>
      </c>
      <c r="E4" s="76"/>
      <c r="F4" s="76"/>
      <c r="G4" s="8"/>
      <c r="H4" s="3"/>
    </row>
    <row r="5" spans="1:8" ht="15" customHeight="1">
      <c r="A5" s="1"/>
      <c r="B5" s="1"/>
      <c r="C5" s="1"/>
      <c r="D5" s="1"/>
      <c r="E5" s="1"/>
      <c r="F5" s="1"/>
      <c r="G5" s="3"/>
      <c r="H5" s="3"/>
    </row>
    <row r="6" spans="1:8" ht="46.5" customHeight="1">
      <c r="A6" s="5" t="s">
        <v>9</v>
      </c>
      <c r="B6" s="51" t="s">
        <v>33</v>
      </c>
      <c r="C6" s="52"/>
      <c r="D6" s="1"/>
      <c r="E6" s="1"/>
      <c r="F6" s="14" t="s">
        <v>29</v>
      </c>
      <c r="G6" s="3"/>
      <c r="H6" s="3"/>
    </row>
    <row r="7" spans="1:8" ht="15" customHeight="1">
      <c r="A7" s="6" t="s">
        <v>3</v>
      </c>
      <c r="B7" s="53" t="s">
        <v>4</v>
      </c>
      <c r="C7" s="54"/>
      <c r="D7" s="7"/>
      <c r="E7" s="8"/>
      <c r="F7" s="6" t="s">
        <v>22</v>
      </c>
      <c r="G7" s="3"/>
      <c r="H7" s="3"/>
    </row>
    <row r="8" spans="1:8" ht="38.25" customHeight="1">
      <c r="A8" s="40" t="s">
        <v>12</v>
      </c>
      <c r="B8" s="74">
        <f>VLOOKUP(A8,Sheet1!A:B,2,FALSE)</f>
        <v>1000000</v>
      </c>
      <c r="C8" s="75"/>
      <c r="D8" s="10"/>
      <c r="E8" s="11"/>
      <c r="F8" s="45">
        <v>1000000</v>
      </c>
      <c r="G8" s="3"/>
      <c r="H8" s="3"/>
    </row>
    <row r="9" spans="1:8" ht="15" customHeight="1">
      <c r="A9" s="12"/>
      <c r="B9" s="12"/>
      <c r="C9" s="13"/>
      <c r="D9" s="1"/>
      <c r="E9" s="1"/>
      <c r="F9" s="1"/>
      <c r="G9" s="3"/>
      <c r="H9" s="3"/>
    </row>
    <row r="10" spans="1:8" ht="15" customHeight="1">
      <c r="A10" s="1"/>
      <c r="B10" s="1"/>
      <c r="C10" s="1"/>
      <c r="D10" s="1"/>
      <c r="E10" s="1"/>
      <c r="F10" s="1"/>
      <c r="G10" s="3"/>
      <c r="H10" s="3"/>
    </row>
    <row r="11" spans="1:8" s="24" customFormat="1" ht="60" customHeight="1">
      <c r="A11" s="59" t="s">
        <v>2</v>
      </c>
      <c r="B11" s="60"/>
      <c r="C11" s="61"/>
      <c r="D11" s="14" t="s">
        <v>11</v>
      </c>
      <c r="E11" s="14" t="s">
        <v>26</v>
      </c>
      <c r="F11" s="14" t="s">
        <v>30</v>
      </c>
      <c r="G11" s="15"/>
      <c r="H11" s="15"/>
    </row>
    <row r="12" spans="1:8" ht="15" customHeight="1">
      <c r="A12" s="62"/>
      <c r="B12" s="63"/>
      <c r="C12" s="64"/>
      <c r="D12" s="6" t="s">
        <v>5</v>
      </c>
      <c r="E12" s="6" t="s">
        <v>7</v>
      </c>
      <c r="F12" s="6" t="s">
        <v>8</v>
      </c>
      <c r="G12" s="3"/>
      <c r="H12" s="3"/>
    </row>
    <row r="13" spans="1:8" ht="15" customHeight="1">
      <c r="A13" s="65"/>
      <c r="B13" s="66"/>
      <c r="C13" s="67"/>
      <c r="D13" s="16" t="s">
        <v>0</v>
      </c>
      <c r="E13" s="16" t="s">
        <v>0</v>
      </c>
      <c r="F13" s="16" t="s">
        <v>0</v>
      </c>
      <c r="G13" s="3"/>
      <c r="H13" s="3"/>
    </row>
    <row r="14" spans="1:8" ht="39.9" customHeight="1">
      <c r="A14" s="77" t="s">
        <v>10</v>
      </c>
      <c r="B14" s="78"/>
      <c r="C14" s="79"/>
      <c r="D14" s="41">
        <v>500000</v>
      </c>
      <c r="E14" s="21">
        <f>ROUNDDOWN(D14*3/4,0)</f>
        <v>375000</v>
      </c>
      <c r="F14" s="26"/>
      <c r="G14" s="3"/>
      <c r="H14" s="3"/>
    </row>
    <row r="15" spans="1:8" ht="54.9" customHeight="1">
      <c r="A15" s="80" t="s">
        <v>19</v>
      </c>
      <c r="B15" s="81"/>
      <c r="C15" s="82"/>
      <c r="D15" s="42">
        <v>1000000</v>
      </c>
      <c r="E15" s="21">
        <f>ROUNDDOWN(D15*3/4,0)</f>
        <v>750000</v>
      </c>
      <c r="F15" s="26"/>
      <c r="G15" s="3"/>
      <c r="H15" s="3"/>
    </row>
    <row r="16" spans="1:8" ht="54.9" customHeight="1" thickBot="1">
      <c r="A16" s="83" t="s">
        <v>20</v>
      </c>
      <c r="B16" s="84"/>
      <c r="C16" s="85"/>
      <c r="D16" s="43">
        <v>1000000</v>
      </c>
      <c r="E16" s="27">
        <f>ROUNDDOWN(D16*3/4,0)</f>
        <v>750000</v>
      </c>
      <c r="F16" s="28"/>
      <c r="G16" s="3"/>
      <c r="H16" s="3"/>
    </row>
    <row r="17" spans="1:8" ht="54.9" customHeight="1" thickBot="1">
      <c r="A17" s="55" t="s">
        <v>1</v>
      </c>
      <c r="B17" s="56"/>
      <c r="C17" s="57"/>
      <c r="D17" s="22"/>
      <c r="E17" s="30">
        <f>SUM(E14:E16)</f>
        <v>1875000</v>
      </c>
      <c r="F17" s="32">
        <f>MIN(B8,E17)</f>
        <v>1000000</v>
      </c>
      <c r="G17" s="3"/>
      <c r="H17" s="3"/>
    </row>
    <row r="18" spans="1:8" ht="11.25" customHeight="1">
      <c r="A18" s="1"/>
      <c r="B18" s="1"/>
      <c r="C18" s="1"/>
      <c r="D18" s="1"/>
      <c r="E18" s="1"/>
      <c r="F18" s="1"/>
      <c r="G18" s="3"/>
      <c r="H18" s="3"/>
    </row>
    <row r="19" spans="1:8" s="25" customFormat="1" ht="31.5" customHeight="1">
      <c r="A19" s="58" t="s">
        <v>28</v>
      </c>
      <c r="B19" s="58"/>
      <c r="C19" s="58"/>
      <c r="D19" s="58"/>
      <c r="E19" s="58"/>
      <c r="F19" s="58"/>
      <c r="G19" s="17"/>
      <c r="H19" s="17"/>
    </row>
    <row r="20" spans="1:8">
      <c r="A20" s="3"/>
      <c r="B20" s="3"/>
      <c r="C20" s="3"/>
      <c r="D20" s="3"/>
      <c r="E20" s="3"/>
      <c r="F20" s="3"/>
      <c r="G20" s="3"/>
      <c r="H20" s="3"/>
    </row>
  </sheetData>
  <mergeCells count="14">
    <mergeCell ref="A17:C17"/>
    <mergeCell ref="A19:F19"/>
    <mergeCell ref="A11:C11"/>
    <mergeCell ref="A12:C12"/>
    <mergeCell ref="A13:C13"/>
    <mergeCell ref="A14:C14"/>
    <mergeCell ref="A15:C15"/>
    <mergeCell ref="A16:C16"/>
    <mergeCell ref="B8:C8"/>
    <mergeCell ref="A2:F2"/>
    <mergeCell ref="D3:F3"/>
    <mergeCell ref="D4:F4"/>
    <mergeCell ref="B6:C6"/>
    <mergeCell ref="B7:C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Sheet1!$A$2:$A$5</xm:f>
          </x14:formula1>
          <xm:sqref>A8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0" sqref="D10"/>
    </sheetView>
  </sheetViews>
  <sheetFormatPr defaultRowHeight="13.2"/>
  <cols>
    <col min="1" max="1" width="16.109375" bestFit="1" customWidth="1"/>
    <col min="2" max="2" width="11.6640625" bestFit="1" customWidth="1"/>
  </cols>
  <sheetData>
    <row r="1" spans="1:2">
      <c r="A1" t="s">
        <v>16</v>
      </c>
      <c r="B1" t="s">
        <v>17</v>
      </c>
    </row>
    <row r="2" spans="1:2">
      <c r="A2" t="s">
        <v>12</v>
      </c>
      <c r="B2" s="31">
        <v>1000000</v>
      </c>
    </row>
    <row r="3" spans="1:2">
      <c r="A3" t="s">
        <v>13</v>
      </c>
      <c r="B3" s="31">
        <v>1600000</v>
      </c>
    </row>
    <row r="4" spans="1:2">
      <c r="A4" t="s">
        <v>14</v>
      </c>
      <c r="B4" s="31">
        <v>2000000</v>
      </c>
    </row>
    <row r="5" spans="1:2">
      <c r="A5" t="s">
        <v>15</v>
      </c>
      <c r="B5" s="31">
        <v>2600000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別紙様式７</vt:lpstr>
      <vt:lpstr>記載例</vt:lpstr>
      <vt:lpstr>Sheet1</vt:lpstr>
      <vt:lpstr>記載例!Print_Area</vt:lpstr>
      <vt:lpstr>別紙様式７!Print_Area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2024-08-13T07:32:38Z</cp:lastPrinted>
  <dcterms:modified xsi:type="dcterms:W3CDTF">2024-08-13T07:32:47Z</dcterms:modified>
</cp:coreProperties>
</file>