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LS220DB798\share\施設維持課\●照会・通知関係（施設維持課）\R5\公営企業\照会\060118_公営企業に係る経営比較分析表（令和４年度決算）の分析等について\回答\"/>
    </mc:Choice>
  </mc:AlternateContent>
  <xr:revisionPtr revIDLastSave="0" documentId="13_ncr:1_{C3D89FE7-FDC4-4637-AE6D-0857EFCBA3E8}" xr6:coauthVersionLast="47" xr6:coauthVersionMax="47" xr10:uidLastSave="{00000000-0000-0000-0000-000000000000}"/>
  <workbookProtection workbookAlgorithmName="SHA-512" workbookHashValue="tlTYnX5UOAiHM/VHFfRPBQLC2gYjmDyBiTrkGLBEd6ilMP4hzz7PvCEy+1sxtPvPb7+82A0kbrDAoQrWwrdycw==" workbookSaltValue="KUfWZ/T0LWre4TPhCQ2CF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I8" i="4"/>
</calcChain>
</file>

<file path=xl/sharedStrings.xml><?xml version="1.0" encoding="utf-8"?>
<sst xmlns="http://schemas.openxmlformats.org/spreadsheetml/2006/main" count="258" uniqueCount="118">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</sst>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E-419E-8BC9-D7CB1969A9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1F3E-419E-8BC9-D7CB1969A9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FE-4A15-863E-F80F5901B4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06FE-4A15-863E-F80F5901B4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39-4AC1-8D00-53942F06441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4339-4AC1-8D00-53942F06441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98.95</c:v>
                </c:pt>
                <c:pt idx="1">
                  <c:v>99.15</c:v>
                </c:pt>
                <c:pt idx="2">
                  <c:v>99.33</c:v>
                </c:pt>
                <c:pt idx="3">
                  <c:v>100</c:v>
                </c:pt>
                <c:pt idx="4">
                  <c:v>100</c:v>
                </c:pt>
              </c:numCache>
            </c:numRef>
          </c:val>
          <c:extLst>
            <c:ext xmlns:c16="http://schemas.microsoft.com/office/drawing/2014/chart" uri="{C3380CC4-5D6E-409C-BE32-E72D297353CC}">
              <c16:uniqueId val="{00000000-A0ED-469B-80C8-5A68EDE0A2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D-469B-80C8-5A68EDE0A2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9-4DD5-950B-93BB97841E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9-4DD5-950B-93BB97841E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67-4AE7-8E51-DBCF895D23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67-4AE7-8E51-DBCF895D23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A-4F1D-9E35-636EC08EBF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A-4F1D-9E35-636EC08EBF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2-4E58-BB41-B4AC4D83F2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2-4E58-BB41-B4AC4D83F2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3-4441-B0FD-DCA26E236E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12A3-4441-B0FD-DCA26E236E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0-4742-9BCC-530B42CABB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61D0-4742-9BCC-530B42CABB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FE-4E13-88B4-6B9905DD9E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BBFE-4E13-88B4-6B9905DD9E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K72" sqref="BK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双葉地方広域市町村圏組合</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t="str">
        <f>データ!S6</f>
        <v>-</v>
      </c>
      <c r="AM8" s="37"/>
      <c r="AN8" s="37"/>
      <c r="AO8" s="37"/>
      <c r="AP8" s="37"/>
      <c r="AQ8" s="37"/>
      <c r="AR8" s="37"/>
      <c r="AS8" s="37"/>
      <c r="AT8" s="38" t="str">
        <f>データ!T6</f>
        <v>-</v>
      </c>
      <c r="AU8" s="38"/>
      <c r="AV8" s="38"/>
      <c r="AW8" s="38"/>
      <c r="AX8" s="38"/>
      <c r="AY8" s="38"/>
      <c r="AZ8" s="38"/>
      <c r="BA8" s="38"/>
      <c r="BB8" s="38" t="str">
        <f>データ!U6</f>
        <v>-</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8" t="str">
        <f>データ!Q6</f>
        <v>-</v>
      </c>
      <c r="X10" s="38"/>
      <c r="Y10" s="38"/>
      <c r="Z10" s="38"/>
      <c r="AA10" s="38"/>
      <c r="AB10" s="38"/>
      <c r="AC10" s="38"/>
      <c r="AD10" s="37">
        <f>データ!R6</f>
        <v>0</v>
      </c>
      <c r="AE10" s="37"/>
      <c r="AF10" s="37"/>
      <c r="AG10" s="37"/>
      <c r="AH10" s="37"/>
      <c r="AI10" s="37"/>
      <c r="AJ10" s="37"/>
      <c r="AK10" s="2"/>
      <c r="AL10" s="37">
        <f>データ!V6</f>
        <v>11039</v>
      </c>
      <c r="AM10" s="37"/>
      <c r="AN10" s="37"/>
      <c r="AO10" s="37"/>
      <c r="AP10" s="37"/>
      <c r="AQ10" s="37"/>
      <c r="AR10" s="37"/>
      <c r="AS10" s="37"/>
      <c r="AT10" s="38">
        <f>データ!W6</f>
        <v>24.53</v>
      </c>
      <c r="AU10" s="38"/>
      <c r="AV10" s="38"/>
      <c r="AW10" s="38"/>
      <c r="AX10" s="38"/>
      <c r="AY10" s="38"/>
      <c r="AZ10" s="38"/>
      <c r="BA10" s="38"/>
      <c r="BB10" s="38">
        <f>データ!X6</f>
        <v>450.02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7igk6hfi1t68/+t5nz4GmcW7zgGnn6GfrBoFUGMoQqbqU5kUFLbMkqmEs8y35IDHErVForgOc86kYuF/a14Rkg==" saltValue="AWDWNTG3fyXHVcp5mS065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78735</v>
      </c>
      <c r="D6" s="19">
        <f t="shared" si="3"/>
        <v>47</v>
      </c>
      <c r="E6" s="19">
        <f t="shared" si="3"/>
        <v>17</v>
      </c>
      <c r="F6" s="19">
        <f t="shared" si="3"/>
        <v>1</v>
      </c>
      <c r="G6" s="19">
        <f t="shared" si="3"/>
        <v>0</v>
      </c>
      <c r="H6" s="19" t="str">
        <f t="shared" si="3"/>
        <v>福島県　双葉地方広域市町村圏組合</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100</v>
      </c>
      <c r="Q6" s="20" t="str">
        <f t="shared" si="3"/>
        <v>-</v>
      </c>
      <c r="R6" s="20">
        <f t="shared" si="3"/>
        <v>0</v>
      </c>
      <c r="S6" s="20" t="str">
        <f t="shared" si="3"/>
        <v>-</v>
      </c>
      <c r="T6" s="20" t="str">
        <f t="shared" si="3"/>
        <v>-</v>
      </c>
      <c r="U6" s="20" t="str">
        <f t="shared" si="3"/>
        <v>-</v>
      </c>
      <c r="V6" s="20">
        <f t="shared" si="3"/>
        <v>11039</v>
      </c>
      <c r="W6" s="20">
        <f t="shared" si="3"/>
        <v>24.53</v>
      </c>
      <c r="X6" s="20">
        <f t="shared" si="3"/>
        <v>450.02</v>
      </c>
      <c r="Y6" s="21">
        <f>IF(Y7="",NA(),Y7)</f>
        <v>98.95</v>
      </c>
      <c r="Z6" s="21">
        <f t="shared" ref="Z6:AH6" si="4">IF(Z7="",NA(),Z7)</f>
        <v>99.15</v>
      </c>
      <c r="AA6" s="21">
        <f t="shared" si="4"/>
        <v>99.33</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t="str">
        <f t="shared" si="7"/>
        <v>-</v>
      </c>
      <c r="BJ6" s="21" t="str">
        <f t="shared" si="7"/>
        <v>-</v>
      </c>
      <c r="BK6" s="21">
        <f t="shared" si="7"/>
        <v>1048.23</v>
      </c>
      <c r="BL6" s="21">
        <f t="shared" si="7"/>
        <v>1130.42</v>
      </c>
      <c r="BM6" s="21">
        <f t="shared" si="7"/>
        <v>1245.0999999999999</v>
      </c>
      <c r="BN6" s="21">
        <f t="shared" si="7"/>
        <v>1108.8</v>
      </c>
      <c r="BO6" s="21">
        <f t="shared" si="7"/>
        <v>1194.56</v>
      </c>
      <c r="BP6" s="20" t="str">
        <f>IF(BP7="","",IF(BP7="-","【-】","【"&amp;SUBSTITUTE(TEXT(BP7,"#,##0.00"),"-","△")&amp;"】"))</f>
        <v>【652.82】</v>
      </c>
      <c r="BQ6" s="20">
        <f>IF(BQ7="",NA(),BQ7)</f>
        <v>0</v>
      </c>
      <c r="BR6" s="20">
        <f t="shared" ref="BR6:BZ6" si="8">IF(BR7="",NA(),BR7)</f>
        <v>0</v>
      </c>
      <c r="BS6" s="20">
        <f t="shared" si="8"/>
        <v>0</v>
      </c>
      <c r="BT6" s="20">
        <f t="shared" si="8"/>
        <v>0</v>
      </c>
      <c r="BU6" s="20">
        <f t="shared" si="8"/>
        <v>0</v>
      </c>
      <c r="BV6" s="21">
        <f t="shared" si="8"/>
        <v>78.92</v>
      </c>
      <c r="BW6" s="21">
        <f t="shared" si="8"/>
        <v>74.17</v>
      </c>
      <c r="BX6" s="21">
        <f t="shared" si="8"/>
        <v>79.77</v>
      </c>
      <c r="BY6" s="21">
        <f t="shared" si="8"/>
        <v>79.63</v>
      </c>
      <c r="BZ6" s="21">
        <f t="shared" si="8"/>
        <v>76.78</v>
      </c>
      <c r="CA6" s="20" t="str">
        <f>IF(CA7="","",IF(CA7="-","【-】","【"&amp;SUBSTITUTE(TEXT(CA7,"#,##0.00"),"-","△")&amp;"】"))</f>
        <v>【97.61】</v>
      </c>
      <c r="CB6" s="21" t="str">
        <f>IF(CB7="",NA(),CB7)</f>
        <v>-</v>
      </c>
      <c r="CC6" s="21" t="str">
        <f t="shared" ref="CC6:CK6" si="9">IF(CC7="",NA(),CC7)</f>
        <v>-</v>
      </c>
      <c r="CD6" s="21" t="str">
        <f t="shared" si="9"/>
        <v>-</v>
      </c>
      <c r="CE6" s="21" t="str">
        <f t="shared" si="9"/>
        <v>-</v>
      </c>
      <c r="CF6" s="21" t="str">
        <f t="shared" si="9"/>
        <v>-</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100</v>
      </c>
      <c r="CY6" s="21">
        <f t="shared" ref="CY6:DG6" si="11">IF(CY7="",NA(),CY7)</f>
        <v>100</v>
      </c>
      <c r="CZ6" s="21">
        <f t="shared" si="11"/>
        <v>100</v>
      </c>
      <c r="DA6" s="21">
        <f t="shared" si="11"/>
        <v>100</v>
      </c>
      <c r="DB6" s="21">
        <f t="shared" si="11"/>
        <v>100</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78735</v>
      </c>
      <c r="D7" s="23">
        <v>47</v>
      </c>
      <c r="E7" s="23">
        <v>17</v>
      </c>
      <c r="F7" s="23">
        <v>1</v>
      </c>
      <c r="G7" s="23">
        <v>0</v>
      </c>
      <c r="H7" s="23" t="s">
        <v>98</v>
      </c>
      <c r="I7" s="23" t="s">
        <v>99</v>
      </c>
      <c r="J7" s="23" t="s">
        <v>100</v>
      </c>
      <c r="K7" s="23" t="s">
        <v>101</v>
      </c>
      <c r="L7" s="23" t="s">
        <v>102</v>
      </c>
      <c r="M7" s="23" t="s">
        <v>103</v>
      </c>
      <c r="N7" s="24" t="s">
        <v>104</v>
      </c>
      <c r="O7" s="24" t="s">
        <v>105</v>
      </c>
      <c r="P7" s="24">
        <v>100</v>
      </c>
      <c r="Q7" s="24" t="s">
        <v>104</v>
      </c>
      <c r="R7" s="24">
        <v>0</v>
      </c>
      <c r="S7" s="24" t="s">
        <v>104</v>
      </c>
      <c r="T7" s="24" t="s">
        <v>104</v>
      </c>
      <c r="U7" s="24" t="s">
        <v>104</v>
      </c>
      <c r="V7" s="24">
        <v>11039</v>
      </c>
      <c r="W7" s="24">
        <v>24.53</v>
      </c>
      <c r="X7" s="24">
        <v>450.02</v>
      </c>
      <c r="Y7" s="24">
        <v>98.95</v>
      </c>
      <c r="Z7" s="24">
        <v>99.15</v>
      </c>
      <c r="AA7" s="24">
        <v>99.33</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t="s">
        <v>104</v>
      </c>
      <c r="BJ7" s="24" t="s">
        <v>104</v>
      </c>
      <c r="BK7" s="24">
        <v>1048.23</v>
      </c>
      <c r="BL7" s="24">
        <v>1130.42</v>
      </c>
      <c r="BM7" s="24">
        <v>1245.0999999999999</v>
      </c>
      <c r="BN7" s="24">
        <v>1108.8</v>
      </c>
      <c r="BO7" s="24">
        <v>1194.56</v>
      </c>
      <c r="BP7" s="24">
        <v>652.82000000000005</v>
      </c>
      <c r="BQ7" s="24">
        <v>0</v>
      </c>
      <c r="BR7" s="24">
        <v>0</v>
      </c>
      <c r="BS7" s="24">
        <v>0</v>
      </c>
      <c r="BT7" s="24">
        <v>0</v>
      </c>
      <c r="BU7" s="24">
        <v>0</v>
      </c>
      <c r="BV7" s="24">
        <v>78.92</v>
      </c>
      <c r="BW7" s="24">
        <v>74.17</v>
      </c>
      <c r="BX7" s="24">
        <v>79.77</v>
      </c>
      <c r="BY7" s="24">
        <v>79.63</v>
      </c>
      <c r="BZ7" s="24">
        <v>76.78</v>
      </c>
      <c r="CA7" s="24">
        <v>97.61</v>
      </c>
      <c r="CB7" s="24" t="s">
        <v>104</v>
      </c>
      <c r="CC7" s="24" t="s">
        <v>104</v>
      </c>
      <c r="CD7" s="24" t="s">
        <v>104</v>
      </c>
      <c r="CE7" s="24" t="s">
        <v>104</v>
      </c>
      <c r="CF7" s="24" t="s">
        <v>104</v>
      </c>
      <c r="CG7" s="24">
        <v>220.31</v>
      </c>
      <c r="CH7" s="24">
        <v>230.95</v>
      </c>
      <c r="CI7" s="24">
        <v>214.56</v>
      </c>
      <c r="CJ7" s="24">
        <v>213.66</v>
      </c>
      <c r="CK7" s="24">
        <v>224.31</v>
      </c>
      <c r="CL7" s="24">
        <v>138.29</v>
      </c>
      <c r="CM7" s="24" t="s">
        <v>104</v>
      </c>
      <c r="CN7" s="24" t="s">
        <v>104</v>
      </c>
      <c r="CO7" s="24" t="s">
        <v>104</v>
      </c>
      <c r="CP7" s="24" t="s">
        <v>104</v>
      </c>
      <c r="CQ7" s="24" t="s">
        <v>104</v>
      </c>
      <c r="CR7" s="24">
        <v>49.68</v>
      </c>
      <c r="CS7" s="24">
        <v>49.27</v>
      </c>
      <c r="CT7" s="24">
        <v>49.47</v>
      </c>
      <c r="CU7" s="24">
        <v>48.19</v>
      </c>
      <c r="CV7" s="24">
        <v>47.32</v>
      </c>
      <c r="CW7" s="24">
        <v>59.1</v>
      </c>
      <c r="CX7" s="24">
        <v>100</v>
      </c>
      <c r="CY7" s="24">
        <v>100</v>
      </c>
      <c r="CZ7" s="24">
        <v>100</v>
      </c>
      <c r="DA7" s="24">
        <v>100</v>
      </c>
      <c r="DB7" s="24">
        <v>100</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