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namie-lg-file01.namie.lg.local\fileserver\140 住宅水道課\2023(令和5年度)\料金会計係\13_経営比較分析表\下水道【経営比較分析表】2022_075477_47_1718\"/>
    </mc:Choice>
  </mc:AlternateContent>
  <xr:revisionPtr revIDLastSave="0" documentId="13_ncr:1_{294CD49B-B980-44A2-8B94-70F623E5DAF5}" xr6:coauthVersionLast="43" xr6:coauthVersionMax="43" xr10:uidLastSave="{00000000-0000-0000-0000-000000000000}"/>
  <workbookProtection workbookAlgorithmName="SHA-512" workbookHashValue="5PAeJNq1Z5vCRlp5aoOQdsV9WGJmO2zb3Gy8HtSmFz7q5b3If4iPAgvicc3xBuvF46bGvnh9v1Ykhofh6tgSWg==" workbookSaltValue="/1UJ9S1pIolvmN+zbd4UHw==" workbookSpinCount="100000" lockStructure="1"/>
  <bookViews>
    <workbookView xWindow="-289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AL8" i="4" s="1"/>
  <c r="R6" i="5"/>
  <c r="AD10" i="4" s="1"/>
  <c r="Q6" i="5"/>
  <c r="W10" i="4" s="1"/>
  <c r="P6" i="5"/>
  <c r="O6" i="5"/>
  <c r="I10" i="4" s="1"/>
  <c r="N6" i="5"/>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BB10" i="4"/>
  <c r="AL10" i="4"/>
  <c r="P10" i="4"/>
  <c r="B10" i="4"/>
  <c r="AD8" i="4"/>
  <c r="I8" i="4"/>
  <c r="B8" i="4"/>
  <c r="B6" i="4"/>
</calcChain>
</file>

<file path=xl/sharedStrings.xml><?xml version="1.0" encoding="utf-8"?>
<sst xmlns="http://schemas.openxmlformats.org/spreadsheetml/2006/main" count="262" uniqueCount="119">
  <si>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</si>
  <si>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</si>
  <si>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</si>
  <si>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</si>
  <si>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</si>
  <si>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</si>
  <si>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</si>
  <si>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</si>
  <si>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</si>
  <si>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</si>
  <si>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</si>
  <si>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</si>
  <si>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</si>
  <si>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</si>
  <si>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</si>
  <si>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</si>
  <si>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</si>
  <si>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</si>
  <si>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</si>
  <si>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</si>
  <si>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</si>
  <si>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</si>
  <si>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</si>
  <si>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</si>
  <si>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</si>
  <si>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</si>
  <si>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</si>
  <si>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</si>
  <si>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</si>
  <si>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</si>
  <si>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</si>
  <si>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</si>
  <si>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</si>
  <si>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</si>
  <si>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</si>
  <si>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</si>
  <si>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</si>
  <si>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</si>
  <si>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</si>
  <si>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</si>
  <si>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</si>
  <si>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</si>
  <si>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</si>
  <si>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</si>
  <si>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</si>
  <si>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</si>
  <si>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</si>
  <si>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</si>
  <si>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</si>
  <si>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</si>
  <si>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</si>
  <si>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</si>
  <si>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</si>
  <si>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</si>
  <si>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</si>
  <si>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</si>
  <si>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</si>
  <si>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</si>
  <si>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</si>
  <si>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</si>
  <si>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</si>
  <si>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</si>
  <si>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</si>
  <si>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</si>
  <si>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</si>
  <si>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</si>
  <si>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</si>
  <si>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</si>
  <si>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</si>
  <si>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</si>
  <si>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</si>
  <si>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</si>
  <si>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</si>
  <si>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</si>
  <si>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</si>
  <si>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</si>
  <si>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</si>
  <si>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</si>
  <si>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</si>
  <si>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</si>
  <si>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</si>
  <si>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</si>
  <si>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</si>
  <si>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</si>
  <si>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</si>
  <si>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</si>
  <si>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</si>
  <si>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</si>
  <si>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</si>
  <si>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</si>
  <si>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</si>
  <si>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</si>
  <si>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</si>
  <si>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</si>
  <si>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</si>
  <si>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</si>
  <si>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</si>
  <si>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浪江町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</si>
  <si>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</si>
  <si>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</si>
  <si>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</si>
  <si>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</si>
  <si>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</si>
  <si>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</si>
  <si>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</si>
  <si>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</si>
  <si>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</si>
  <si>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</si>
  <si>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</si>
  <si>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</si>
  <si>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</si>
  <si>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</si>
  <si>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</si>
  <si>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</si>
  <si>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</si>
  <si>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</si>
  <si>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が100％を超えているが、農業集落排水事業の廃止を前提に更新工事や修繕を最小限におさえている。また、償還金元利分は、一般会計繰入金となっており、経費回収率が64.08％とすべての費用回収できていないことがわかる。
　農業集落排水事業と下水道事業の統合を行い、経営改善を行っていますが、浪江町の将来人口は、浪江町の復興状況により大きく変化するため、収益の見通しは困難な状況にある。
　今後は、公共下水道事業との統合、公営企業法の適用、経営戦略の見直し、料金改定に向けた議論と合わせて、経営努力による収益の向上を図っていく必要がある。
　施設利用率が平均値より低くなっているが公共下水道事業等への統廃合により改善される見込みとなっている。</t>
    <rPh sb="1" eb="8">
      <t>シュウエキテキシュウシヒリツ</t>
    </rPh>
    <rPh sb="14" eb="15">
      <t>コ</t>
    </rPh>
    <rPh sb="21" eb="29">
      <t>ノウギョウシュウラクハイスイジギョウ</t>
    </rPh>
    <rPh sb="30" eb="32">
      <t>ハイシ</t>
    </rPh>
    <rPh sb="33" eb="35">
      <t>ゼンテイ</t>
    </rPh>
    <rPh sb="36" eb="40">
      <t>コウシンコウジ</t>
    </rPh>
    <rPh sb="41" eb="43">
      <t>シュウゼン</t>
    </rPh>
    <rPh sb="44" eb="47">
      <t>サイショウゲン</t>
    </rPh>
    <rPh sb="66" eb="70">
      <t>イッパンカイケイ</t>
    </rPh>
    <rPh sb="70" eb="73">
      <t>クリイレキン</t>
    </rPh>
    <rPh sb="80" eb="85">
      <t>ケイヒカイシュウリツ</t>
    </rPh>
    <rPh sb="99" eb="101">
      <t>カイシュウ</t>
    </rPh>
    <rPh sb="116" eb="124">
      <t>ノウギョウシュウラクハイスイジギョウ</t>
    </rPh>
    <rPh sb="125" eb="130">
      <t>ゲスイドウジギョウ</t>
    </rPh>
    <rPh sb="131" eb="133">
      <t>トウゴウ</t>
    </rPh>
    <rPh sb="134" eb="135">
      <t>オコナ</t>
    </rPh>
    <rPh sb="137" eb="139">
      <t>ケイエイ</t>
    </rPh>
    <rPh sb="139" eb="141">
      <t>カイゼン</t>
    </rPh>
    <rPh sb="142" eb="143">
      <t>オコナ</t>
    </rPh>
    <rPh sb="150" eb="153">
      <t>ナミエマチ</t>
    </rPh>
    <rPh sb="154" eb="156">
      <t>ショウライ</t>
    </rPh>
    <rPh sb="156" eb="158">
      <t>ジンコウ</t>
    </rPh>
    <rPh sb="160" eb="163">
      <t>ナミエマチ</t>
    </rPh>
    <rPh sb="164" eb="168">
      <t>フッコウジョウキョウ</t>
    </rPh>
    <rPh sb="171" eb="172">
      <t>オオ</t>
    </rPh>
    <rPh sb="174" eb="176">
      <t>ヘンカ</t>
    </rPh>
    <rPh sb="181" eb="183">
      <t>シュウエキ</t>
    </rPh>
    <rPh sb="184" eb="186">
      <t>ミトオ</t>
    </rPh>
    <rPh sb="199" eb="201">
      <t>コンゴ</t>
    </rPh>
    <rPh sb="203" eb="210">
      <t>コウキョウゲスイドウジギョウ</t>
    </rPh>
    <rPh sb="212" eb="214">
      <t>トウゴウ</t>
    </rPh>
    <rPh sb="215" eb="219">
      <t>コウエイキギョウ</t>
    </rPh>
    <rPh sb="219" eb="220">
      <t>ホウ</t>
    </rPh>
    <rPh sb="224" eb="228">
      <t>ケイエイセンリャク</t>
    </rPh>
    <rPh sb="229" eb="231">
      <t>ミナオ</t>
    </rPh>
    <rPh sb="233" eb="237">
      <t>リョウキンカイテイ</t>
    </rPh>
    <rPh sb="238" eb="239">
      <t>ム</t>
    </rPh>
    <rPh sb="241" eb="243">
      <t>ギロン</t>
    </rPh>
    <rPh sb="244" eb="245">
      <t>ア</t>
    </rPh>
    <rPh sb="249" eb="253">
      <t>ケイエイドリョク</t>
    </rPh>
    <rPh sb="256" eb="258">
      <t>シュウエキ</t>
    </rPh>
    <rPh sb="259" eb="261">
      <t>コウジョウ</t>
    </rPh>
    <rPh sb="262" eb="263">
      <t>ハカ</t>
    </rPh>
    <rPh sb="267" eb="269">
      <t>ヒツヨウ</t>
    </rPh>
    <rPh sb="281" eb="284">
      <t>ヘイキンチ</t>
    </rPh>
    <rPh sb="286" eb="287">
      <t>ヒク</t>
    </rPh>
    <rPh sb="310" eb="312">
      <t>カイゼン</t>
    </rPh>
    <rPh sb="315" eb="317">
      <t>ミコ</t>
    </rPh>
    <phoneticPr fontId="4"/>
  </si>
  <si>
    <t>・施設については、公共下水道事業等への統廃合により、大規模な更新が不用となる。菅渠については、令和6年度に中長期的なストックマネージメント計画を策定し、計画的な改築更新を行うことで更新費用の低減を平準化を図っていく必要がある。</t>
    <rPh sb="1" eb="3">
      <t>シセツ</t>
    </rPh>
    <rPh sb="26" eb="29">
      <t>ダイキボ</t>
    </rPh>
    <rPh sb="30" eb="32">
      <t>コウシン</t>
    </rPh>
    <rPh sb="33" eb="35">
      <t>フヨウ</t>
    </rPh>
    <rPh sb="39" eb="41">
      <t>カンキョ</t>
    </rPh>
    <rPh sb="47" eb="49">
      <t>レイワ</t>
    </rPh>
    <rPh sb="50" eb="52">
      <t>ネンド</t>
    </rPh>
    <rPh sb="53" eb="57">
      <t>チュウチョウキテキ</t>
    </rPh>
    <rPh sb="72" eb="74">
      <t>サクテイ</t>
    </rPh>
    <rPh sb="107" eb="109">
      <t>ヒツヨウ</t>
    </rPh>
    <phoneticPr fontId="4"/>
  </si>
  <si>
    <t>・農業集落排水事業については、令和5年度で廃止し、公共下水道事業と統合し、効率化を進めていく。</t>
    <rPh sb="1" eb="9">
      <t>ノウギョウシュウラクハイスイジギョウ</t>
    </rPh>
    <rPh sb="15" eb="17">
      <t>レイワ</t>
    </rPh>
    <rPh sb="18" eb="20">
      <t>ネンド</t>
    </rPh>
    <rPh sb="37" eb="40">
      <t>コウリツカ</t>
    </rPh>
    <rPh sb="41" eb="4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</si>
</sst>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DAC-49C9-B6BD-EFDF38C0DF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5DAC-49C9-B6BD-EFDF38C0DF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33.6</c:v>
                </c:pt>
                <c:pt idx="3">
                  <c:v>33.6</c:v>
                </c:pt>
                <c:pt idx="4">
                  <c:v>37.270000000000003</c:v>
                </c:pt>
              </c:numCache>
            </c:numRef>
          </c:val>
          <c:extLst>
            <c:ext xmlns:c16="http://schemas.microsoft.com/office/drawing/2014/chart" uri="{C3380CC4-5D6E-409C-BE32-E72D297353CC}">
              <c16:uniqueId val="{00000000-300C-4C42-8582-B07AAD716E4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300C-4C42-8582-B07AAD716E4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D3E-46EC-905D-AD0A83D05BE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5D3E-46EC-905D-AD0A83D05BE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109.88</c:v>
                </c:pt>
                <c:pt idx="3">
                  <c:v>92.73</c:v>
                </c:pt>
                <c:pt idx="4">
                  <c:v>106.97</c:v>
                </c:pt>
              </c:numCache>
            </c:numRef>
          </c:val>
          <c:extLst>
            <c:ext xmlns:c16="http://schemas.microsoft.com/office/drawing/2014/chart" uri="{C3380CC4-5D6E-409C-BE32-E72D297353CC}">
              <c16:uniqueId val="{00000000-0C76-4010-B50D-5C200C1AC9F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76-4010-B50D-5C200C1AC9F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32-4257-A632-A701FE0EEC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32-4257-A632-A701FE0EEC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40-4524-81FA-C45E0BE238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40-4524-81FA-C45E0BE238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7F-4E8F-9641-6B32962BEF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7F-4E8F-9641-6B32962BEF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E5-4BA4-AC18-13C6BE0D484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E5-4BA4-AC18-13C6BE0D484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c:v>280.35000000000002</c:v>
                </c:pt>
              </c:numCache>
            </c:numRef>
          </c:val>
          <c:extLst>
            <c:ext xmlns:c16="http://schemas.microsoft.com/office/drawing/2014/chart" uri="{C3380CC4-5D6E-409C-BE32-E72D297353CC}">
              <c16:uniqueId val="{00000000-2787-40A6-872A-880544B7B2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2787-40A6-872A-880544B7B2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24.55</c:v>
                </c:pt>
                <c:pt idx="3">
                  <c:v>50.98</c:v>
                </c:pt>
                <c:pt idx="4">
                  <c:v>64.08</c:v>
                </c:pt>
              </c:numCache>
            </c:numRef>
          </c:val>
          <c:extLst>
            <c:ext xmlns:c16="http://schemas.microsoft.com/office/drawing/2014/chart" uri="{C3380CC4-5D6E-409C-BE32-E72D297353CC}">
              <c16:uniqueId val="{00000000-5A5C-4481-BB4C-6FA2563A8CC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5A5C-4481-BB4C-6FA2563A8CC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988.29</c:v>
                </c:pt>
                <c:pt idx="3">
                  <c:v>411.65</c:v>
                </c:pt>
                <c:pt idx="4">
                  <c:v>341.87</c:v>
                </c:pt>
              </c:numCache>
            </c:numRef>
          </c:val>
          <c:extLst>
            <c:ext xmlns:c16="http://schemas.microsoft.com/office/drawing/2014/chart" uri="{C3380CC4-5D6E-409C-BE32-E72D297353CC}">
              <c16:uniqueId val="{00000000-2125-40F0-89C2-A1508CFBFAC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2125-40F0-89C2-A1508CFBFAC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浪江町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15590</v>
      </c>
      <c r="AM8" s="37"/>
      <c r="AN8" s="37"/>
      <c r="AO8" s="37"/>
      <c r="AP8" s="37"/>
      <c r="AQ8" s="37"/>
      <c r="AR8" s="37"/>
      <c r="AS8" s="37"/>
      <c r="AT8" s="38">
        <f>データ!T6</f>
        <v>223.14</v>
      </c>
      <c r="AU8" s="38"/>
      <c r="AV8" s="38"/>
      <c r="AW8" s="38"/>
      <c r="AX8" s="38"/>
      <c r="AY8" s="38"/>
      <c r="AZ8" s="38"/>
      <c r="BA8" s="38"/>
      <c r="BB8" s="38">
        <f>データ!U6</f>
        <v>69.87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2.99</v>
      </c>
      <c r="Q10" s="38"/>
      <c r="R10" s="38"/>
      <c r="S10" s="38"/>
      <c r="T10" s="38"/>
      <c r="U10" s="38"/>
      <c r="V10" s="38"/>
      <c r="W10" s="38">
        <f>データ!Q6</f>
        <v>69.180000000000007</v>
      </c>
      <c r="X10" s="38"/>
      <c r="Y10" s="38"/>
      <c r="Z10" s="38"/>
      <c r="AA10" s="38"/>
      <c r="AB10" s="38"/>
      <c r="AC10" s="38"/>
      <c r="AD10" s="37">
        <f>データ!R6</f>
        <v>3300</v>
      </c>
      <c r="AE10" s="37"/>
      <c r="AF10" s="37"/>
      <c r="AG10" s="37"/>
      <c r="AH10" s="37"/>
      <c r="AI10" s="37"/>
      <c r="AJ10" s="37"/>
      <c r="AK10" s="2"/>
      <c r="AL10" s="37">
        <f>データ!V6</f>
        <v>460</v>
      </c>
      <c r="AM10" s="37"/>
      <c r="AN10" s="37"/>
      <c r="AO10" s="37"/>
      <c r="AP10" s="37"/>
      <c r="AQ10" s="37"/>
      <c r="AR10" s="37"/>
      <c r="AS10" s="37"/>
      <c r="AT10" s="38">
        <f>データ!W6</f>
        <v>0.41</v>
      </c>
      <c r="AU10" s="38"/>
      <c r="AV10" s="38"/>
      <c r="AW10" s="38"/>
      <c r="AX10" s="38"/>
      <c r="AY10" s="38"/>
      <c r="AZ10" s="38"/>
      <c r="BA10" s="38"/>
      <c r="BB10" s="38">
        <f>データ!X6</f>
        <v>1121.95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mn2CoEc5dPWBikH/RyVotRIt+QgCY3B97fsJfjVhZ0+dw0KHJtlrbpCduQaUnVuC+yBChKZ+pHahQ73Ao/zhqw==" saltValue="EQAwNOUf8/W0vFt8VR5FS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75477</v>
      </c>
      <c r="D6" s="19">
        <f t="shared" si="3"/>
        <v>47</v>
      </c>
      <c r="E6" s="19">
        <f t="shared" si="3"/>
        <v>17</v>
      </c>
      <c r="F6" s="19">
        <f t="shared" si="3"/>
        <v>5</v>
      </c>
      <c r="G6" s="19">
        <f t="shared" si="3"/>
        <v>0</v>
      </c>
      <c r="H6" s="19" t="str">
        <f t="shared" si="3"/>
        <v>福島県　浪江町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2.99</v>
      </c>
      <c r="Q6" s="20">
        <f t="shared" si="3"/>
        <v>69.180000000000007</v>
      </c>
      <c r="R6" s="20">
        <f t="shared" si="3"/>
        <v>3300</v>
      </c>
      <c r="S6" s="20">
        <f t="shared" si="3"/>
        <v>15590</v>
      </c>
      <c r="T6" s="20">
        <f t="shared" si="3"/>
        <v>223.14</v>
      </c>
      <c r="U6" s="20">
        <f t="shared" si="3"/>
        <v>69.87</v>
      </c>
      <c r="V6" s="20">
        <f t="shared" si="3"/>
        <v>460</v>
      </c>
      <c r="W6" s="20">
        <f t="shared" si="3"/>
        <v>0.41</v>
      </c>
      <c r="X6" s="20">
        <f t="shared" si="3"/>
        <v>1121.95</v>
      </c>
      <c r="Y6" s="21" t="str">
        <f>IF(Y7="",NA(),Y7)</f>
        <v>-</v>
      </c>
      <c r="Z6" s="21" t="str">
        <f t="shared" ref="Z6:AH6" si="4">IF(Z7="",NA(),Z7)</f>
        <v>-</v>
      </c>
      <c r="AA6" s="21">
        <f t="shared" si="4"/>
        <v>109.88</v>
      </c>
      <c r="AB6" s="21">
        <f t="shared" si="4"/>
        <v>92.73</v>
      </c>
      <c r="AC6" s="21">
        <f t="shared" si="4"/>
        <v>106.97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0">
        <f t="shared" si="7"/>
        <v>0</v>
      </c>
      <c r="BI6" s="20">
        <f t="shared" si="7"/>
        <v>0</v>
      </c>
      <c r="BJ6" s="21">
        <f t="shared" si="7"/>
        <v>280.35000000000002</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24.55</v>
      </c>
      <c r="BT6" s="21">
        <f t="shared" si="8"/>
        <v>50.98</v>
      </c>
      <c r="BU6" s="21">
        <f t="shared" si="8"/>
        <v>64.08</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988.29</v>
      </c>
      <c r="CE6" s="21">
        <f t="shared" si="9"/>
        <v>411.65</v>
      </c>
      <c r="CF6" s="21">
        <f t="shared" si="9"/>
        <v>341.87</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33.6</v>
      </c>
      <c r="CP6" s="21">
        <f t="shared" si="10"/>
        <v>33.6</v>
      </c>
      <c r="CQ6" s="21">
        <f t="shared" si="10"/>
        <v>37.270000000000003</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0">
        <f t="shared" si="11"/>
        <v>0</v>
      </c>
      <c r="DA6" s="20">
        <f t="shared" si="11"/>
        <v>0</v>
      </c>
      <c r="DB6" s="20">
        <f t="shared" si="11"/>
        <v>0</v>
      </c>
      <c r="DC6" s="21" t="str">
        <f t="shared" si="11"/>
        <v>-</v>
      </c>
      <c r="DD6" s="21" t="str">
        <f t="shared" si="11"/>
        <v>-</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5" s="22" customFormat="1" x14ac:dyDescent="0.15">
      <c r="A7" s="14"/>
      <c r="B7" s="23">
        <v>2022</v>
      </c>
      <c r="C7" s="23">
        <v>75477</v>
      </c>
      <c r="D7" s="23">
        <v>47</v>
      </c>
      <c r="E7" s="23">
        <v>17</v>
      </c>
      <c r="F7" s="23">
        <v>5</v>
      </c>
      <c r="G7" s="23">
        <v>0</v>
      </c>
      <c r="H7" s="23" t="s">
        <v>97</v>
      </c>
      <c r="I7" s="23" t="s">
        <v>98</v>
      </c>
      <c r="J7" s="23" t="s">
        <v>99</v>
      </c>
      <c r="K7" s="23" t="s">
        <v>100</v>
      </c>
      <c r="L7" s="23" t="s">
        <v>101</v>
      </c>
      <c r="M7" s="23" t="s">
        <v>102</v>
      </c>
      <c r="N7" s="24" t="s">
        <v>103</v>
      </c>
      <c r="O7" s="24" t="s">
        <v>104</v>
      </c>
      <c r="P7" s="24">
        <v>2.99</v>
      </c>
      <c r="Q7" s="24">
        <v>69.180000000000007</v>
      </c>
      <c r="R7" s="24">
        <v>3300</v>
      </c>
      <c r="S7" s="24">
        <v>15590</v>
      </c>
      <c r="T7" s="24">
        <v>223.14</v>
      </c>
      <c r="U7" s="24">
        <v>69.87</v>
      </c>
      <c r="V7" s="24">
        <v>460</v>
      </c>
      <c r="W7" s="24">
        <v>0.41</v>
      </c>
      <c r="X7" s="24">
        <v>1121.95</v>
      </c>
      <c r="Y7" s="24" t="s">
        <v>103</v>
      </c>
      <c r="Z7" s="24" t="s">
        <v>103</v>
      </c>
      <c r="AA7" s="24">
        <v>109.88</v>
      </c>
      <c r="AB7" s="24">
        <v>92.73</v>
      </c>
      <c r="AC7" s="24">
        <v>106.97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103</v>
      </c>
      <c r="BG7" s="24" t="s">
        <v>103</v>
      </c>
      <c r="BH7" s="24">
        <v>0</v>
      </c>
      <c r="BI7" s="24">
        <v>0</v>
      </c>
      <c r="BJ7" s="24">
        <v>280.35000000000002</v>
      </c>
      <c r="BK7" s="24" t="s">
        <v>103</v>
      </c>
      <c r="BL7" s="24" t="s">
        <v>103</v>
      </c>
      <c r="BM7" s="24">
        <v>867.83</v>
      </c>
      <c r="BN7" s="24">
        <v>791.76</v>
      </c>
      <c r="BO7" s="24">
        <v>900.82</v>
      </c>
      <c r="BP7" s="24">
        <v>809.19</v>
      </c>
      <c r="BQ7" s="24" t="s">
        <v>103</v>
      </c>
      <c r="BR7" s="24" t="s">
        <v>103</v>
      </c>
      <c r="BS7" s="24">
        <v>24.55</v>
      </c>
      <c r="BT7" s="24">
        <v>50.98</v>
      </c>
      <c r="BU7" s="24">
        <v>64.08</v>
      </c>
      <c r="BV7" s="24" t="s">
        <v>103</v>
      </c>
      <c r="BW7" s="24" t="s">
        <v>103</v>
      </c>
      <c r="BX7" s="24">
        <v>57.08</v>
      </c>
      <c r="BY7" s="24">
        <v>56.26</v>
      </c>
      <c r="BZ7" s="24">
        <v>52.94</v>
      </c>
      <c r="CA7" s="24">
        <v>57.02</v>
      </c>
      <c r="CB7" s="24" t="s">
        <v>103</v>
      </c>
      <c r="CC7" s="24" t="s">
        <v>103</v>
      </c>
      <c r="CD7" s="24">
        <v>988.29</v>
      </c>
      <c r="CE7" s="24">
        <v>411.65</v>
      </c>
      <c r="CF7" s="24">
        <v>341.87</v>
      </c>
      <c r="CG7" s="24" t="s">
        <v>103</v>
      </c>
      <c r="CH7" s="24" t="s">
        <v>103</v>
      </c>
      <c r="CI7" s="24">
        <v>274.99</v>
      </c>
      <c r="CJ7" s="24">
        <v>282.08999999999997</v>
      </c>
      <c r="CK7" s="24">
        <v>303.27999999999997</v>
      </c>
      <c r="CL7" s="24">
        <v>273.68</v>
      </c>
      <c r="CM7" s="24" t="s">
        <v>103</v>
      </c>
      <c r="CN7" s="24" t="s">
        <v>103</v>
      </c>
      <c r="CO7" s="24">
        <v>33.6</v>
      </c>
      <c r="CP7" s="24">
        <v>33.6</v>
      </c>
      <c r="CQ7" s="24">
        <v>37.270000000000003</v>
      </c>
      <c r="CR7" s="24" t="s">
        <v>103</v>
      </c>
      <c r="CS7" s="24" t="s">
        <v>103</v>
      </c>
      <c r="CT7" s="24">
        <v>54.83</v>
      </c>
      <c r="CU7" s="24">
        <v>66.53</v>
      </c>
      <c r="CV7" s="24">
        <v>52.35</v>
      </c>
      <c r="CW7" s="24">
        <v>52.55</v>
      </c>
      <c r="CX7" s="24" t="s">
        <v>103</v>
      </c>
      <c r="CY7" s="24" t="s">
        <v>103</v>
      </c>
      <c r="CZ7" s="24">
        <v>0</v>
      </c>
      <c r="DA7" s="24">
        <v>0</v>
      </c>
      <c r="DB7" s="24">
        <v>0</v>
      </c>
      <c r="DC7" s="24" t="s">
        <v>103</v>
      </c>
      <c r="DD7" s="24" t="s">
        <v>103</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v>0</v>
      </c>
      <c r="EH7" s="24">
        <v>0</v>
      </c>
      <c r="EI7" s="24">
        <v>0</v>
      </c>
      <c r="EJ7" s="24" t="s">
        <v>103</v>
      </c>
      <c r="EK7" s="24" t="s">
        <v>103</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大和田 俊茂</cp:lastModifiedBy>
  <cp:lastPrinted>2024-01-23T01:57:39Z</cp:lastPrinted>
  <dcterms:created xsi:type="dcterms:W3CDTF">2023-12-12T02:52:53Z</dcterms:created>
  <dcterms:modified xsi:type="dcterms:W3CDTF">2024-01-29T07:30:26Z</dcterms:modified>
  <cp:category/>
</cp:coreProperties>
</file>