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hc\disk\049_下水道係\022_経営比較分析表\令和4年度決算\"/>
    </mc:Choice>
  </mc:AlternateContent>
  <workbookProtection workbookAlgorithmName="SHA-512" workbookHashValue="rYKrC7881cCUzmtTIs/hHhrnAIyegRk3vBEyPr0T1N28eHQNRm2ZSCYVQs37kBCzChDheC2lCX9GY8UmnDMNlw==" workbookSaltValue="T6M047YYzkQpyDUQUOGMH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<sst xmlns="http://schemas.openxmlformats.org/spreadsheetml/2006/main" count="262" uniqueCount="120">
  <si>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</si>
  <si>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</si>
  <si>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</si>
  <si>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</si>
  <si>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</si>
  <si>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</si>
  <si>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</si>
  <si>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</si>
  <si>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</si>
  <si>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</si>
  <si>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</si>
  <si>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</si>
  <si>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</si>
  <si>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</si>
  <si>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</si>
  <si>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</si>
  <si>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</si>
  <si>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</si>
  <si>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</si>
  <si>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</si>
  <si>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</si>
  <si>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</si>
  <si>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</si>
  <si>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</si>
  <si>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</si>
  <si>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</si>
  <si>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</si>
  <si>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</si>
  <si>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</si>
  <si>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</si>
  <si>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</si>
  <si>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</si>
  <si>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</si>
  <si>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</si>
  <si>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</si>
  <si>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</si>
  <si>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</si>
  <si>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</si>
  <si>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</si>
  <si>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</si>
  <si>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</si>
  <si>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</si>
  <si>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</si>
  <si>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</si>
  <si>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</si>
  <si>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</si>
  <si>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</si>
  <si>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</si>
  <si>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</si>
  <si>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</si>
  <si>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</si>
  <si>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</si>
  <si>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</si>
  <si>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</si>
  <si>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</si>
  <si>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</si>
  <si>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</si>
  <si>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</si>
  <si>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</si>
  <si>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</si>
  <si>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</si>
  <si>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</si>
  <si>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</si>
  <si>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</si>
  <si>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</si>
  <si>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</si>
  <si>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</si>
  <si>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</si>
  <si>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</si>
  <si>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</si>
  <si>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</si>
  <si>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</si>
  <si>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</si>
  <si>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</si>
  <si>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</si>
  <si>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</si>
  <si>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</si>
  <si>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</si>
  <si>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</si>
  <si>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</si>
  <si>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</si>
  <si>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</si>
  <si>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</si>
  <si>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</si>
  <si>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</si>
  <si>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</si>
  <si>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</si>
  <si>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</si>
  <si>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</si>
  <si>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</si>
  <si>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</si>
  <si>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</si>
  <si>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</si>
  <si>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</si>
  <si>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</si>
  <si>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</si>
  <si>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</si>
  <si>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</si>
  <si>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富岡町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</si>
  <si>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</si>
  <si>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</si>
  <si>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</si>
  <si>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</si>
  <si>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</si>
  <si>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</si>
  <si>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</si>
  <si>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</si>
  <si>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</si>
  <si>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</si>
  <si>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</si>
  <si>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</si>
  <si>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</si>
  <si>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</si>
  <si>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</si>
  <si>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</si>
  <si>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</si>
  <si>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</si>
  <si>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は町内居住者数が以前の１割程度まで激減していることから、経営の健全性・効率性評価の指標となる各値は低く、健全度は低い状態にある。緩やかな人口増傾向は確認できるものの、経営の効率性向上に結びつくレベルでは無く、現在、施設の統廃合等により効率化を進めながら、維持管理業務の他自治体との共同発注等により経費削減に務めている状況。これらの効率化へ向けた取組みによる効果を分析し、更なる費用削減を進めながら、使用料改定等の検討が必要な状況である。</t>
    <rPh sb="20" eb="22">
      <t>ゲキゲン</t>
    </rPh>
    <rPh sb="31" eb="33">
      <t>ケイエイ</t>
    </rPh>
    <rPh sb="34" eb="37">
      <t>ケンゼンセイ</t>
    </rPh>
    <rPh sb="38" eb="41">
      <t>コウリツセイ</t>
    </rPh>
    <rPh sb="41" eb="43">
      <t>ヒョウカ</t>
    </rPh>
    <rPh sb="44" eb="46">
      <t>シヒョウ</t>
    </rPh>
    <rPh sb="49" eb="50">
      <t>カク</t>
    </rPh>
    <rPh sb="50" eb="51">
      <t>アタイ</t>
    </rPh>
    <rPh sb="52" eb="53">
      <t>ヒク</t>
    </rPh>
    <rPh sb="55" eb="57">
      <t>ケンゼン</t>
    </rPh>
    <rPh sb="57" eb="58">
      <t>ド</t>
    </rPh>
    <rPh sb="59" eb="60">
      <t>ヒク</t>
    </rPh>
    <rPh sb="61" eb="63">
      <t>ジョウタイ</t>
    </rPh>
    <rPh sb="67" eb="68">
      <t>ユル</t>
    </rPh>
    <rPh sb="71" eb="74">
      <t>ジンコウゾウ</t>
    </rPh>
    <rPh sb="74" eb="76">
      <t>ケイコウ</t>
    </rPh>
    <rPh sb="77" eb="79">
      <t>カクニン</t>
    </rPh>
    <rPh sb="86" eb="88">
      <t>ケイエイ</t>
    </rPh>
    <rPh sb="89" eb="92">
      <t>コウリツセイ</t>
    </rPh>
    <rPh sb="92" eb="94">
      <t>コウジョウ</t>
    </rPh>
    <rPh sb="95" eb="96">
      <t>ムス</t>
    </rPh>
    <rPh sb="104" eb="105">
      <t>ナ</t>
    </rPh>
    <rPh sb="107" eb="109">
      <t>ゲンザイ</t>
    </rPh>
    <rPh sb="110" eb="112">
      <t>シセツ</t>
    </rPh>
    <rPh sb="113" eb="116">
      <t>トウハイゴウ</t>
    </rPh>
    <rPh sb="116" eb="117">
      <t>トウ</t>
    </rPh>
    <rPh sb="120" eb="123">
      <t>コウリツカ</t>
    </rPh>
    <rPh sb="124" eb="125">
      <t>スス</t>
    </rPh>
    <rPh sb="168" eb="171">
      <t>コウリツカ</t>
    </rPh>
    <rPh sb="172" eb="173">
      <t>ム</t>
    </rPh>
    <rPh sb="175" eb="177">
      <t>トリク</t>
    </rPh>
    <rPh sb="181" eb="183">
      <t>コウカ</t>
    </rPh>
    <rPh sb="184" eb="186">
      <t>ブンセキ</t>
    </rPh>
    <rPh sb="188" eb="189">
      <t>サラ</t>
    </rPh>
    <rPh sb="191" eb="195">
      <t>ヒヨウサクゲン</t>
    </rPh>
    <rPh sb="196" eb="197">
      <t>スス</t>
    </rPh>
    <rPh sb="202" eb="205">
      <t>シヨウリョウ</t>
    </rPh>
    <rPh sb="207" eb="208">
      <t>トウ</t>
    </rPh>
    <rPh sb="209" eb="211">
      <t>ケントウ</t>
    </rPh>
    <rPh sb="212" eb="214">
      <t>ヒツヨウ</t>
    </rPh>
    <rPh sb="215" eb="217">
      <t>ジョウキョウ</t>
    </rPh>
    <phoneticPr fontId="4"/>
  </si>
  <si>
    <t>　東日本大震災により被災した施設の災害復旧工事を行ったことにより、当該箇所の施設の更新が進んだものの、整備後20年以上経過している管渠等施設は数多く存在している。今後はストックマネジメント計画に基づき施設・設備の更新を行う予定。
　現時点では、処理施設の機械・電気設備に大きな不具合等がみられないことから、将来においても法令に基づく点検・調査など維持管理に努め、施設・設備の長寿命化を図り、管渠改善率の向上も視野に更新費用の低減と平準化を図ることで持続可能な事業運営を目指す。</t>
    <rPh sb="10" eb="12">
      <t>ヒサイ</t>
    </rPh>
    <rPh sb="14" eb="16">
      <t>シセツ</t>
    </rPh>
    <rPh sb="17" eb="23">
      <t>サイガイフッキュウコウジ</t>
    </rPh>
    <rPh sb="24" eb="25">
      <t>オコナ</t>
    </rPh>
    <rPh sb="33" eb="37">
      <t>トウガイカショ</t>
    </rPh>
    <rPh sb="38" eb="40">
      <t>シセツ</t>
    </rPh>
    <rPh sb="41" eb="43">
      <t>コウシン</t>
    </rPh>
    <rPh sb="44" eb="45">
      <t>スス</t>
    </rPh>
    <rPh sb="51" eb="54">
      <t>セイビゴ</t>
    </rPh>
    <rPh sb="56" eb="57">
      <t>ネン</t>
    </rPh>
    <rPh sb="57" eb="59">
      <t>イジョウ</t>
    </rPh>
    <rPh sb="59" eb="61">
      <t>ケイカ</t>
    </rPh>
    <rPh sb="65" eb="68">
      <t>カンキョトウ</t>
    </rPh>
    <rPh sb="68" eb="70">
      <t>シセツ</t>
    </rPh>
    <rPh sb="71" eb="73">
      <t>カズオオ</t>
    </rPh>
    <rPh sb="74" eb="76">
      <t>ソンザイ</t>
    </rPh>
    <rPh sb="97" eb="98">
      <t>モト</t>
    </rPh>
    <rPh sb="111" eb="113">
      <t>ヨテイ</t>
    </rPh>
    <rPh sb="192" eb="193">
      <t>ハカ</t>
    </rPh>
    <rPh sb="195" eb="200">
      <t>カンキョカイゼンリツ</t>
    </rPh>
    <rPh sb="201" eb="203">
      <t>コウジョウ</t>
    </rPh>
    <rPh sb="204" eb="206">
      <t>シヤ</t>
    </rPh>
    <phoneticPr fontId="4"/>
  </si>
  <si>
    <t>　人口減少やこれに伴う使用料収入減に対応できる安定した経営基盤の確立を目指し、他事業との共同処理や、近隣の自治体と施設の広域的な管理体制や汚泥処理の共同化を実現するなど、経営の効率化を図っていく。令和8年度に農業集落排水処理施設（上手岡地区）を公共下水道に接続して統合し、農業集落排水施設としての機能を廃止することで、効率化を図る予定としている。
　また、処理場の運転管理等業務委託の広域化、及び汚泥処理の共同化について、近隣自治体と連携を図ることによって、最適化を目指していく。
　これらの取組みを確実に進捗させるとともに、使用料改定の必要性について検討する。</t>
    <rPh sb="112" eb="114">
      <t>シセツ</t>
    </rPh>
    <rPh sb="122" eb="124">
      <t>コウキョウ</t>
    </rPh>
    <rPh sb="124" eb="127">
      <t>ゲスイドウ</t>
    </rPh>
    <rPh sb="128" eb="130">
      <t>セツゾク</t>
    </rPh>
    <rPh sb="132" eb="134">
      <t>トウゴウ</t>
    </rPh>
    <rPh sb="165" eb="167">
      <t>ヨテイ</t>
    </rPh>
    <rPh sb="187" eb="189">
      <t>ギョウム</t>
    </rPh>
    <rPh sb="189" eb="191">
      <t>イタク</t>
    </rPh>
    <rPh sb="220" eb="221">
      <t>ハカ</t>
    </rPh>
    <rPh sb="229" eb="232">
      <t>サイテキカ</t>
    </rPh>
    <rPh sb="233" eb="235">
      <t>メザ</t>
    </rPh>
    <rPh sb="246" eb="248">
      <t>トリク</t>
    </rPh>
    <rPh sb="250" eb="252">
      <t>カクジツ</t>
    </rPh>
    <rPh sb="253" eb="255">
      <t>シンチョク</t>
    </rPh>
    <rPh sb="263" eb="266">
      <t>シヨウリョウ</t>
    </rPh>
    <rPh sb="269" eb="272">
      <t>ヒツヨウセイ</t>
    </rPh>
    <rPh sb="276" eb="27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</si>
</sst>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96B-425A-A79C-6D3341382E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096B-425A-A79C-6D3341382E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38.619999999999997</c:v>
                </c:pt>
                <c:pt idx="3">
                  <c:v>52.55</c:v>
                </c:pt>
                <c:pt idx="4">
                  <c:v>52.02</c:v>
                </c:pt>
              </c:numCache>
            </c:numRef>
          </c:val>
          <c:extLst>
            <c:ext xmlns:c16="http://schemas.microsoft.com/office/drawing/2014/chart" uri="{C3380CC4-5D6E-409C-BE32-E72D297353CC}">
              <c16:uniqueId val="{00000000-3DDA-49A1-A6FC-93458CCAF4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3DDA-49A1-A6FC-93458CCAF4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EFF-4B9E-9567-786540DF8D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EEFF-4B9E-9567-786540DF8D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34.909999999999997</c:v>
                </c:pt>
                <c:pt idx="3">
                  <c:v>28.13</c:v>
                </c:pt>
                <c:pt idx="4">
                  <c:v>31.08</c:v>
                </c:pt>
              </c:numCache>
            </c:numRef>
          </c:val>
          <c:extLst>
            <c:ext xmlns:c16="http://schemas.microsoft.com/office/drawing/2014/chart" uri="{C3380CC4-5D6E-409C-BE32-E72D297353CC}">
              <c16:uniqueId val="{00000000-359C-4348-8734-7EDB85D59CD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9C-4348-8734-7EDB85D59CD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32-4988-8DA4-F3302ECAE9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32-4988-8DA4-F3302ECAE9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89-4CE6-8FC6-02A84826ABE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89-4CE6-8FC6-02A84826ABE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84-434B-97FE-C593CD6CBE7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84-434B-97FE-C593CD6CBE7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32-4952-B2BA-34B3BDFF40E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32-4952-B2BA-34B3BDFF40E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339-448A-BD05-ABB686C9A0A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B339-448A-BD05-ABB686C9A0A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29.52</c:v>
                </c:pt>
                <c:pt idx="3">
                  <c:v>8.82</c:v>
                </c:pt>
                <c:pt idx="4">
                  <c:v>31.15</c:v>
                </c:pt>
              </c:numCache>
            </c:numRef>
          </c:val>
          <c:extLst>
            <c:ext xmlns:c16="http://schemas.microsoft.com/office/drawing/2014/chart" uri="{C3380CC4-5D6E-409C-BE32-E72D297353CC}">
              <c16:uniqueId val="{00000000-C897-402A-BA35-D261846C42E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C897-402A-BA35-D261846C42E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521.79</c:v>
                </c:pt>
                <c:pt idx="3">
                  <c:v>1802.32</c:v>
                </c:pt>
                <c:pt idx="4">
                  <c:v>506.08</c:v>
                </c:pt>
              </c:numCache>
            </c:numRef>
          </c:val>
          <c:extLst>
            <c:ext xmlns:c16="http://schemas.microsoft.com/office/drawing/2014/chart" uri="{C3380CC4-5D6E-409C-BE32-E72D297353CC}">
              <c16:uniqueId val="{00000000-8E7A-4CD9-8FAD-E34AF646A6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8E7A-4CD9-8FAD-E34AF646A6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S12" sqref="AL12:AS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富岡町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11736</v>
      </c>
      <c r="AM8" s="54"/>
      <c r="AN8" s="54"/>
      <c r="AO8" s="54"/>
      <c r="AP8" s="54"/>
      <c r="AQ8" s="54"/>
      <c r="AR8" s="54"/>
      <c r="AS8" s="54"/>
      <c r="AT8" s="53">
        <f>データ!T6</f>
        <v>68.39</v>
      </c>
      <c r="AU8" s="53"/>
      <c r="AV8" s="53"/>
      <c r="AW8" s="53"/>
      <c r="AX8" s="53"/>
      <c r="AY8" s="53"/>
      <c r="AZ8" s="53"/>
      <c r="BA8" s="53"/>
      <c r="BB8" s="53">
        <f>データ!U6</f>
        <v>171.6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4.22</v>
      </c>
      <c r="Q10" s="53"/>
      <c r="R10" s="53"/>
      <c r="S10" s="53"/>
      <c r="T10" s="53"/>
      <c r="U10" s="53"/>
      <c r="V10" s="53"/>
      <c r="W10" s="53">
        <f>データ!Q6</f>
        <v>37.49</v>
      </c>
      <c r="X10" s="53"/>
      <c r="Y10" s="53"/>
      <c r="Z10" s="53"/>
      <c r="AA10" s="53"/>
      <c r="AB10" s="53"/>
      <c r="AC10" s="53"/>
      <c r="AD10" s="54">
        <f>データ!R6</f>
        <v>2695</v>
      </c>
      <c r="AE10" s="54"/>
      <c r="AF10" s="54"/>
      <c r="AG10" s="54"/>
      <c r="AH10" s="54"/>
      <c r="AI10" s="54"/>
      <c r="AJ10" s="54"/>
      <c r="AK10" s="2"/>
      <c r="AL10" s="54">
        <f>データ!V6</f>
        <v>490</v>
      </c>
      <c r="AM10" s="54"/>
      <c r="AN10" s="54"/>
      <c r="AO10" s="54"/>
      <c r="AP10" s="54"/>
      <c r="AQ10" s="54"/>
      <c r="AR10" s="54"/>
      <c r="AS10" s="54"/>
      <c r="AT10" s="53">
        <f>データ!W6</f>
        <v>1.93</v>
      </c>
      <c r="AU10" s="53"/>
      <c r="AV10" s="53"/>
      <c r="AW10" s="53"/>
      <c r="AX10" s="53"/>
      <c r="AY10" s="53"/>
      <c r="AZ10" s="53"/>
      <c r="BA10" s="53"/>
      <c r="BB10" s="53">
        <f>データ!X6</f>
        <v>253.89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3hGYZTQQtZlh5LwioguKgRBGh8gTScJTqY40pXlDNbpeahRk1lZ83PTFWmNiYVvK6Q6m/xrJ4+VYSkYRp2nSUw==" saltValue="rKRMgVfwFjzEQz+/hTL/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75434</v>
      </c>
      <c r="D6" s="19">
        <f t="shared" si="3"/>
        <v>47</v>
      </c>
      <c r="E6" s="19">
        <f t="shared" si="3"/>
        <v>17</v>
      </c>
      <c r="F6" s="19">
        <f t="shared" si="3"/>
        <v>5</v>
      </c>
      <c r="G6" s="19">
        <f t="shared" si="3"/>
        <v>0</v>
      </c>
      <c r="H6" s="19" t="str">
        <f t="shared" si="3"/>
        <v>福島県　富岡町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4.22</v>
      </c>
      <c r="Q6" s="20">
        <f t="shared" si="3"/>
        <v>37.49</v>
      </c>
      <c r="R6" s="20">
        <f t="shared" si="3"/>
        <v>2695</v>
      </c>
      <c r="S6" s="20">
        <f t="shared" si="3"/>
        <v>11736</v>
      </c>
      <c r="T6" s="20">
        <f t="shared" si="3"/>
        <v>68.39</v>
      </c>
      <c r="U6" s="20">
        <f t="shared" si="3"/>
        <v>171.6</v>
      </c>
      <c r="V6" s="20">
        <f t="shared" si="3"/>
        <v>490</v>
      </c>
      <c r="W6" s="20">
        <f t="shared" si="3"/>
        <v>1.93</v>
      </c>
      <c r="X6" s="20">
        <f t="shared" si="3"/>
        <v>253.89</v>
      </c>
      <c r="Y6" s="21" t="str">
        <f>IF(Y7="",NA(),Y7)</f>
        <v>-</v>
      </c>
      <c r="Z6" s="21" t="str">
        <f t="shared" ref="Z6:AH6" si="4">IF(Z7="",NA(),Z7)</f>
        <v>-</v>
      </c>
      <c r="AA6" s="21">
        <f t="shared" si="4"/>
        <v>34.909999999999997</v>
      </c>
      <c r="AB6" s="21">
        <f t="shared" si="4"/>
        <v>28.13</v>
      </c>
      <c r="AC6" s="21">
        <f t="shared" si="4"/>
        <v>31.08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29.52</v>
      </c>
      <c r="BT6" s="21">
        <f t="shared" si="8"/>
        <v>8.82</v>
      </c>
      <c r="BU6" s="21">
        <f t="shared" si="8"/>
        <v>31.15</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521.79</v>
      </c>
      <c r="CE6" s="21">
        <f t="shared" si="9"/>
        <v>1802.32</v>
      </c>
      <c r="CF6" s="21">
        <f t="shared" si="9"/>
        <v>506.08</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38.619999999999997</v>
      </c>
      <c r="CP6" s="21">
        <f t="shared" si="10"/>
        <v>52.55</v>
      </c>
      <c r="CQ6" s="21">
        <f t="shared" si="10"/>
        <v>52.02</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0">
        <f t="shared" si="11"/>
        <v>0</v>
      </c>
      <c r="DA6" s="20">
        <f t="shared" si="11"/>
        <v>0</v>
      </c>
      <c r="DB6" s="20">
        <f t="shared" si="11"/>
        <v>0</v>
      </c>
      <c r="DC6" s="21" t="str">
        <f t="shared" si="11"/>
        <v>-</v>
      </c>
      <c r="DD6" s="21" t="str">
        <f t="shared" si="11"/>
        <v>-</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5" s="22" customFormat="1" x14ac:dyDescent="0.15">
      <c r="A7" s="14"/>
      <c r="B7" s="23">
        <v>2022</v>
      </c>
      <c r="C7" s="23">
        <v>75434</v>
      </c>
      <c r="D7" s="23">
        <v>47</v>
      </c>
      <c r="E7" s="23">
        <v>17</v>
      </c>
      <c r="F7" s="23">
        <v>5</v>
      </c>
      <c r="G7" s="23">
        <v>0</v>
      </c>
      <c r="H7" s="23" t="s">
        <v>98</v>
      </c>
      <c r="I7" s="23" t="s">
        <v>99</v>
      </c>
      <c r="J7" s="23" t="s">
        <v>100</v>
      </c>
      <c r="K7" s="23" t="s">
        <v>101</v>
      </c>
      <c r="L7" s="23" t="s">
        <v>102</v>
      </c>
      <c r="M7" s="23" t="s">
        <v>103</v>
      </c>
      <c r="N7" s="24" t="s">
        <v>104</v>
      </c>
      <c r="O7" s="24" t="s">
        <v>105</v>
      </c>
      <c r="P7" s="24">
        <v>4.22</v>
      </c>
      <c r="Q7" s="24">
        <v>37.49</v>
      </c>
      <c r="R7" s="24">
        <v>2695</v>
      </c>
      <c r="S7" s="24">
        <v>11736</v>
      </c>
      <c r="T7" s="24">
        <v>68.39</v>
      </c>
      <c r="U7" s="24">
        <v>171.6</v>
      </c>
      <c r="V7" s="24">
        <v>490</v>
      </c>
      <c r="W7" s="24">
        <v>1.93</v>
      </c>
      <c r="X7" s="24">
        <v>253.89</v>
      </c>
      <c r="Y7" s="24" t="s">
        <v>104</v>
      </c>
      <c r="Z7" s="24" t="s">
        <v>104</v>
      </c>
      <c r="AA7" s="24">
        <v>34.909999999999997</v>
      </c>
      <c r="AB7" s="24">
        <v>28.13</v>
      </c>
      <c r="AC7" s="24">
        <v>31.08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t="s">
        <v>104</v>
      </c>
      <c r="BH7" s="24">
        <v>0</v>
      </c>
      <c r="BI7" s="24">
        <v>0</v>
      </c>
      <c r="BJ7" s="24">
        <v>0</v>
      </c>
      <c r="BK7" s="24" t="s">
        <v>104</v>
      </c>
      <c r="BL7" s="24" t="s">
        <v>104</v>
      </c>
      <c r="BM7" s="24">
        <v>867.83</v>
      </c>
      <c r="BN7" s="24">
        <v>791.76</v>
      </c>
      <c r="BO7" s="24">
        <v>900.82</v>
      </c>
      <c r="BP7" s="24">
        <v>809.19</v>
      </c>
      <c r="BQ7" s="24" t="s">
        <v>104</v>
      </c>
      <c r="BR7" s="24" t="s">
        <v>104</v>
      </c>
      <c r="BS7" s="24">
        <v>29.52</v>
      </c>
      <c r="BT7" s="24">
        <v>8.82</v>
      </c>
      <c r="BU7" s="24">
        <v>31.15</v>
      </c>
      <c r="BV7" s="24" t="s">
        <v>104</v>
      </c>
      <c r="BW7" s="24" t="s">
        <v>104</v>
      </c>
      <c r="BX7" s="24">
        <v>57.08</v>
      </c>
      <c r="BY7" s="24">
        <v>56.26</v>
      </c>
      <c r="BZ7" s="24">
        <v>52.94</v>
      </c>
      <c r="CA7" s="24">
        <v>57.02</v>
      </c>
      <c r="CB7" s="24" t="s">
        <v>104</v>
      </c>
      <c r="CC7" s="24" t="s">
        <v>104</v>
      </c>
      <c r="CD7" s="24">
        <v>521.79</v>
      </c>
      <c r="CE7" s="24">
        <v>1802.32</v>
      </c>
      <c r="CF7" s="24">
        <v>506.08</v>
      </c>
      <c r="CG7" s="24" t="s">
        <v>104</v>
      </c>
      <c r="CH7" s="24" t="s">
        <v>104</v>
      </c>
      <c r="CI7" s="24">
        <v>274.99</v>
      </c>
      <c r="CJ7" s="24">
        <v>282.08999999999997</v>
      </c>
      <c r="CK7" s="24">
        <v>303.27999999999997</v>
      </c>
      <c r="CL7" s="24">
        <v>273.68</v>
      </c>
      <c r="CM7" s="24" t="s">
        <v>104</v>
      </c>
      <c r="CN7" s="24" t="s">
        <v>104</v>
      </c>
      <c r="CO7" s="24">
        <v>38.619999999999997</v>
      </c>
      <c r="CP7" s="24">
        <v>52.55</v>
      </c>
      <c r="CQ7" s="24">
        <v>52.02</v>
      </c>
      <c r="CR7" s="24" t="s">
        <v>104</v>
      </c>
      <c r="CS7" s="24" t="s">
        <v>104</v>
      </c>
      <c r="CT7" s="24">
        <v>54.83</v>
      </c>
      <c r="CU7" s="24">
        <v>66.53</v>
      </c>
      <c r="CV7" s="24">
        <v>52.35</v>
      </c>
      <c r="CW7" s="24">
        <v>52.55</v>
      </c>
      <c r="CX7" s="24" t="s">
        <v>104</v>
      </c>
      <c r="CY7" s="24" t="s">
        <v>104</v>
      </c>
      <c r="CZ7" s="24">
        <v>0</v>
      </c>
      <c r="DA7" s="24">
        <v>0</v>
      </c>
      <c r="DB7" s="24">
        <v>0</v>
      </c>
      <c r="DC7" s="24" t="s">
        <v>104</v>
      </c>
      <c r="DD7" s="24" t="s">
        <v>104</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v>0</v>
      </c>
      <c r="EH7" s="24">
        <v>0</v>
      </c>
      <c r="EI7" s="24">
        <v>0</v>
      </c>
      <c r="EJ7" s="24" t="s">
        <v>104</v>
      </c>
      <c r="EK7" s="24" t="s">
        <v>104</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