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371\Desktop\"/>
    </mc:Choice>
  </mc:AlternateContent>
  <xr:revisionPtr revIDLastSave="0" documentId="13_ncr:1_{7F1719F5-A779-4AED-888B-F2C337F7FEF8}" xr6:coauthVersionLast="36" xr6:coauthVersionMax="36" xr10:uidLastSave="{00000000-0000-0000-0000-000000000000}"/>
  <workbookProtection workbookAlgorithmName="SHA-512" workbookHashValue="VIreKK/jl5N6M/Q0gxmtslju21pKAEiO5AWtonUlhz833s2kUtzFFAS+GoMLG/VaiNxAaVn1PabeP/V+aNU9LA==" workbookSaltValue="Y8OyDHEsFx6OhqCSHJYFrg=="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B10" i="4"/>
  <c r="AT8" i="4"/>
  <c r="AL8" i="4"/>
  <c r="W8" i="4"/>
  <c r="P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<sst xmlns="http://schemas.openxmlformats.org/spreadsheetml/2006/main" count="236" uniqueCount="119">
  <si>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</si>
  <si>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</si>
  <si>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</si>
  <si>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</si>
  <si>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</si>
  <si>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</si>
  <si>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</si>
  <si>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</si>
  <si>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</si>
  <si>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</si>
  <si>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</si>
  <si>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</si>
  <si>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</si>
  <si>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</si>
  <si>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</si>
  <si>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</si>
  <si>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</si>
  <si>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</si>
  <si>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</si>
  <si>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</si>
  <si>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</si>
  <si>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</si>
  <si>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</si>
  <si>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</si>
  <si>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</si>
  <si>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</si>
  <si>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</si>
  <si>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</si>
  <si>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</si>
  <si>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</si>
  <si>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</si>
  <si>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</si>
  <si>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</si>
  <si>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</si>
  <si>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</si>
  <si>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</si>
  <si>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</si>
  <si>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</si>
  <si>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</si>
  <si>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</si>
  <si>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</si>
  <si>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</si>
  <si>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</si>
  <si>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</si>
  <si>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</si>
  <si>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</si>
  <si>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</si>
  <si>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</si>
  <si>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</si>
  <si>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</si>
  <si>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</si>
  <si>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</si>
  <si>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</si>
  <si>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</si>
  <si>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</si>
  <si>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</si>
  <si>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</si>
  <si>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</si>
  <si>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</si>
  <si>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</si>
  <si>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</si>
  <si>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</si>
  <si>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</si>
  <si>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</si>
  <si>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</si>
  <si>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</si>
  <si>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</si>
  <si>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</si>
  <si>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</si>
  <si>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</si>
  <si>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</si>
  <si>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</si>
  <si>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</si>
  <si>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</si>
  <si>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</si>
  <si>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</si>
  <si>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</si>
  <si>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</si>
  <si>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</si>
  <si>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</si>
  <si>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</si>
  <si>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</si>
  <si>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</si>
  <si>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</si>
  <si>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</si>
  <si>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</si>
  <si>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</si>
  <si>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</si>
  <si>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</si>
  <si>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</si>
  <si>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</si>
  <si>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</si>
  <si>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</si>
  <si>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</si>
  <si>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</si>
  <si>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</si>
  <si>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</si>
  <si>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</si>
  <si>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楢葉町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</si>
  <si>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</si>
  <si>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</si>
  <si>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</si>
  <si>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</si>
  <si>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</si>
  <si>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</si>
  <si>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</si>
  <si>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</si>
  <si>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</si>
  <si>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</si>
  <si>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</si>
  <si>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</si>
  <si>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</si>
  <si>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</si>
  <si>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</si>
  <si>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</si>
  <si>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</si>
  <si>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東日本大震災による災害復旧工事や受託事業による移設工事等で更新を実施した管渠あり。建設後３０年以上経過している管渠もあることから維持管理を適正に行い修繕等を実施していく。</t>
    <rPh sb="0" eb="3">
      <t>ヒガシニホン</t>
    </rPh>
    <rPh sb="3" eb="6">
      <t>ダイシンサイ</t>
    </rPh>
    <rPh sb="9" eb="13">
      <t>サイガイフッキュウ</t>
    </rPh>
    <rPh sb="13" eb="15">
      <t>コウジ</t>
    </rPh>
    <rPh sb="16" eb="20">
      <t>ジュタクジギョウ</t>
    </rPh>
    <rPh sb="23" eb="27">
      <t>イセツコウジ</t>
    </rPh>
    <rPh sb="27" eb="28">
      <t>トウ</t>
    </rPh>
    <rPh sb="29" eb="31">
      <t>コウシン</t>
    </rPh>
    <rPh sb="32" eb="34">
      <t>ジッシ</t>
    </rPh>
    <rPh sb="36" eb="38">
      <t>カンキョ</t>
    </rPh>
    <rPh sb="41" eb="44">
      <t>ケンセツゴ</t>
    </rPh>
    <rPh sb="46" eb="49">
      <t>ネンイジョウ</t>
    </rPh>
    <rPh sb="49" eb="51">
      <t>ケイカ</t>
    </rPh>
    <rPh sb="55" eb="57">
      <t>カンキョ</t>
    </rPh>
    <rPh sb="64" eb="68">
      <t>イジカンリ</t>
    </rPh>
    <rPh sb="69" eb="71">
      <t>テキセイ</t>
    </rPh>
    <rPh sb="72" eb="73">
      <t>オコナ</t>
    </rPh>
    <rPh sb="74" eb="77">
      <t>シュウゼントウ</t>
    </rPh>
    <rPh sb="78" eb="80">
      <t>ジッシ</t>
    </rPh>
    <phoneticPr fontId="4"/>
  </si>
  <si>
    <t>ストックマネジメント計画による計画的な施設の改築・更新を実施する。
また、財政状況を踏まえ下水道使用料の改定も検討が必要である。また同時に下水道の維持管理を継続していくのは財政負担も大きく、規模の縮小や広域化等、長期的な視野で改善方法を模索する必要があると考えられる。</t>
    <rPh sb="10" eb="12">
      <t>ケイカク</t>
    </rPh>
    <rPh sb="15" eb="18">
      <t>ケイカクテキ</t>
    </rPh>
    <rPh sb="19" eb="21">
      <t>シセツ</t>
    </rPh>
    <rPh sb="22" eb="24">
      <t>カイチク</t>
    </rPh>
    <rPh sb="25" eb="27">
      <t>コウシン</t>
    </rPh>
    <rPh sb="28" eb="30">
      <t>ジッシ</t>
    </rPh>
    <rPh sb="37" eb="41">
      <t>ザイセイジョウキョウ</t>
    </rPh>
    <rPh sb="42" eb="43">
      <t>フ</t>
    </rPh>
    <rPh sb="45" eb="48">
      <t>ゲスイドウ</t>
    </rPh>
    <rPh sb="48" eb="51">
      <t>シヨウリョウ</t>
    </rPh>
    <rPh sb="52" eb="54">
      <t>カイテイ</t>
    </rPh>
    <rPh sb="55" eb="57">
      <t>ケントウ</t>
    </rPh>
    <rPh sb="58" eb="60">
      <t>ヒツヨウ</t>
    </rPh>
    <rPh sb="66" eb="68">
      <t>ドウジ</t>
    </rPh>
    <rPh sb="69" eb="72">
      <t>ゲスイドウ</t>
    </rPh>
    <rPh sb="73" eb="77">
      <t>イジカンリ</t>
    </rPh>
    <rPh sb="78" eb="80">
      <t>ケイゾク</t>
    </rPh>
    <rPh sb="86" eb="90">
      <t>ザイセイフタン</t>
    </rPh>
    <rPh sb="91" eb="92">
      <t>オオ</t>
    </rPh>
    <rPh sb="95" eb="97">
      <t>キボ</t>
    </rPh>
    <rPh sb="98" eb="100">
      <t>シュクショウ</t>
    </rPh>
    <rPh sb="101" eb="104">
      <t>コウイキカ</t>
    </rPh>
    <rPh sb="104" eb="105">
      <t>トウ</t>
    </rPh>
    <rPh sb="106" eb="109">
      <t>チョウキテキ</t>
    </rPh>
    <rPh sb="110" eb="112">
      <t>シヤ</t>
    </rPh>
    <rPh sb="113" eb="115">
      <t>カイゼン</t>
    </rPh>
    <rPh sb="115" eb="117">
      <t>ホウホウ</t>
    </rPh>
    <rPh sb="118" eb="120">
      <t>モサク</t>
    </rPh>
    <rPh sb="122" eb="124">
      <t>ヒツヨウ</t>
    </rPh>
    <rPh sb="128" eb="129">
      <t>カンガ</t>
    </rPh>
    <phoneticPr fontId="4"/>
  </si>
  <si>
    <t>①収益的収支比率
前年度と比べ減少しており、一般会計繰入金の割合も多く占めていることから下水道使用料の改定も視野に入れ経営改善に努める。
⑤経費回収率
低い数値で推移しており改善の余地があるが、現状として、施設の維持管理等の費用に対して下水道使用料で賄っていくのは極めて困難であり、劇的な改善の見込みはない。
⑥汚水処理原価
改善傾向にはあるが、今後維持管理費の増大が考えられ、その削減には限度があり大きな課題となっている。
⑦施設利用率
住宅分譲地等の新規接続もあり徐々に改善が図られているが、一方で休止している施設もあり利活用に課題がある。
⑧水洗化率
今年度大幅に減少したが、震災以降正確な数値化が困難であり、現状把握が必要である。</t>
    <rPh sb="1" eb="4">
      <t>シュウエキテキ</t>
    </rPh>
    <rPh sb="4" eb="8">
      <t>シュウシヒリツ</t>
    </rPh>
    <rPh sb="9" eb="12">
      <t>ゼンネンド</t>
    </rPh>
    <rPh sb="13" eb="14">
      <t>クラ</t>
    </rPh>
    <rPh sb="15" eb="17">
      <t>ゲンショウ</t>
    </rPh>
    <rPh sb="22" eb="26">
      <t>イッパンカイケイ</t>
    </rPh>
    <rPh sb="26" eb="28">
      <t>クリイレ</t>
    </rPh>
    <rPh sb="28" eb="29">
      <t>キン</t>
    </rPh>
    <rPh sb="30" eb="32">
      <t>ワリアイ</t>
    </rPh>
    <rPh sb="33" eb="34">
      <t>オオ</t>
    </rPh>
    <rPh sb="35" eb="36">
      <t>シ</t>
    </rPh>
    <rPh sb="44" eb="47">
      <t>ゲスイドウ</t>
    </rPh>
    <rPh sb="47" eb="50">
      <t>シヨウリョウ</t>
    </rPh>
    <rPh sb="51" eb="53">
      <t>カイテイ</t>
    </rPh>
    <rPh sb="54" eb="56">
      <t>シヤ</t>
    </rPh>
    <rPh sb="57" eb="58">
      <t>イ</t>
    </rPh>
    <rPh sb="59" eb="63">
      <t>ケイエイカイゼン</t>
    </rPh>
    <rPh sb="64" eb="65">
      <t>ツト</t>
    </rPh>
    <rPh sb="71" eb="73">
      <t>ケイヒ</t>
    </rPh>
    <rPh sb="73" eb="76">
      <t>カイシュウリツ</t>
    </rPh>
    <rPh sb="77" eb="78">
      <t>ヒク</t>
    </rPh>
    <rPh sb="79" eb="81">
      <t>スウチ</t>
    </rPh>
    <rPh sb="82" eb="84">
      <t>スイイ</t>
    </rPh>
    <rPh sb="88" eb="90">
      <t>カイゼン</t>
    </rPh>
    <rPh sb="91" eb="93">
      <t>ヨチ</t>
    </rPh>
    <rPh sb="98" eb="100">
      <t>ゲンジョウ</t>
    </rPh>
    <rPh sb="104" eb="106">
      <t>シセツ</t>
    </rPh>
    <rPh sb="107" eb="111">
      <t>イジカンリ</t>
    </rPh>
    <rPh sb="111" eb="112">
      <t>トウ</t>
    </rPh>
    <rPh sb="113" eb="115">
      <t>ヒヨウ</t>
    </rPh>
    <rPh sb="116" eb="117">
      <t>タイ</t>
    </rPh>
    <rPh sb="119" eb="125">
      <t>ゲスイドウシヨウリョウ</t>
    </rPh>
    <rPh sb="126" eb="127">
      <t>マカナ</t>
    </rPh>
    <rPh sb="133" eb="134">
      <t>キワ</t>
    </rPh>
    <rPh sb="136" eb="138">
      <t>コンナン</t>
    </rPh>
    <rPh sb="142" eb="144">
      <t>ゲキテキ</t>
    </rPh>
    <rPh sb="145" eb="147">
      <t>カイゼン</t>
    </rPh>
    <rPh sb="148" eb="150">
      <t>ミコ</t>
    </rPh>
    <rPh sb="158" eb="160">
      <t>オスイ</t>
    </rPh>
    <rPh sb="165" eb="169">
      <t>カイゼンケイコウ</t>
    </rPh>
    <rPh sb="175" eb="177">
      <t>コンゴ</t>
    </rPh>
    <rPh sb="177" eb="181">
      <t>イジカンリ</t>
    </rPh>
    <rPh sb="181" eb="182">
      <t>ヒ</t>
    </rPh>
    <rPh sb="183" eb="185">
      <t>ゾウダイ</t>
    </rPh>
    <rPh sb="186" eb="187">
      <t>カンガ</t>
    </rPh>
    <rPh sb="193" eb="195">
      <t>サクゲン</t>
    </rPh>
    <rPh sb="197" eb="199">
      <t>ゲンド</t>
    </rPh>
    <rPh sb="202" eb="203">
      <t>オオ</t>
    </rPh>
    <rPh sb="205" eb="207">
      <t>カダイ</t>
    </rPh>
    <rPh sb="217" eb="219">
      <t>シセツ</t>
    </rPh>
    <rPh sb="219" eb="222">
      <t>リヨウリツ</t>
    </rPh>
    <rPh sb="223" eb="228">
      <t>ジュウタクブンジョウチ</t>
    </rPh>
    <rPh sb="228" eb="229">
      <t>トウ</t>
    </rPh>
    <rPh sb="230" eb="234">
      <t>シンキセツゾク</t>
    </rPh>
    <rPh sb="237" eb="239">
      <t>ジョジョ</t>
    </rPh>
    <rPh sb="240" eb="242">
      <t>カイゼン</t>
    </rPh>
    <rPh sb="243" eb="244">
      <t>ハカ</t>
    </rPh>
    <rPh sb="251" eb="253">
      <t>イッポウ</t>
    </rPh>
    <rPh sb="254" eb="256">
      <t>キュウシ</t>
    </rPh>
    <rPh sb="260" eb="262">
      <t>シセツ</t>
    </rPh>
    <rPh sb="265" eb="268">
      <t>リカツヨウ</t>
    </rPh>
    <rPh sb="269" eb="271">
      <t>カダイ</t>
    </rPh>
    <rPh sb="278" eb="282">
      <t>スイセンカリツ</t>
    </rPh>
    <rPh sb="283" eb="286">
      <t>コンネンド</t>
    </rPh>
    <rPh sb="286" eb="288">
      <t>オオハバ</t>
    </rPh>
    <rPh sb="289" eb="291">
      <t>ゲンショウ</t>
    </rPh>
    <rPh sb="295" eb="299">
      <t>シンサイイコウ</t>
    </rPh>
    <rPh sb="299" eb="301">
      <t>セイカク</t>
    </rPh>
    <rPh sb="302" eb="305">
      <t>スウチカ</t>
    </rPh>
    <rPh sb="306" eb="308">
      <t>コンナン</t>
    </rPh>
    <rPh sb="312" eb="316">
      <t>ゲンジョウハアク</t>
    </rPh>
    <rPh sb="317" eb="3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</si>
</sst>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AD-48C3-A694-4F187017BF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6EAD-48C3-A694-4F187017BF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28.33</c:v>
                </c:pt>
                <c:pt idx="1">
                  <c:v>30.42</c:v>
                </c:pt>
                <c:pt idx="2">
                  <c:v>34.03</c:v>
                </c:pt>
                <c:pt idx="3">
                  <c:v>35.86</c:v>
                </c:pt>
                <c:pt idx="4">
                  <c:v>35.86</c:v>
                </c:pt>
              </c:numCache>
            </c:numRef>
          </c:val>
          <c:extLst>
            <c:ext xmlns:c16="http://schemas.microsoft.com/office/drawing/2014/chart" uri="{C3380CC4-5D6E-409C-BE32-E72D297353CC}">
              <c16:uniqueId val="{00000000-2680-4D76-904E-AB016B23DE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680-4D76-904E-AB016B23DE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80.09</c:v>
                </c:pt>
                <c:pt idx="1">
                  <c:v>80.09</c:v>
                </c:pt>
                <c:pt idx="2">
                  <c:v>80.09</c:v>
                </c:pt>
                <c:pt idx="3">
                  <c:v>83.83</c:v>
                </c:pt>
                <c:pt idx="4">
                  <c:v>75.709999999999994</c:v>
                </c:pt>
              </c:numCache>
            </c:numRef>
          </c:val>
          <c:extLst>
            <c:ext xmlns:c16="http://schemas.microsoft.com/office/drawing/2014/chart" uri="{C3380CC4-5D6E-409C-BE32-E72D297353CC}">
              <c16:uniqueId val="{00000000-698F-4E31-B573-D86EDAC47E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98F-4E31-B573-D86EDAC47E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97.04</c:v>
                </c:pt>
                <c:pt idx="1">
                  <c:v>93.11</c:v>
                </c:pt>
                <c:pt idx="2">
                  <c:v>98.75</c:v>
                </c:pt>
                <c:pt idx="3">
                  <c:v>99.89</c:v>
                </c:pt>
                <c:pt idx="4">
                  <c:v>98.02</c:v>
                </c:pt>
              </c:numCache>
            </c:numRef>
          </c:val>
          <c:extLst>
            <c:ext xmlns:c16="http://schemas.microsoft.com/office/drawing/2014/chart" uri="{C3380CC4-5D6E-409C-BE32-E72D297353CC}">
              <c16:uniqueId val="{00000000-4B49-4F86-B8BE-58F9A0F0ED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9-4F86-B8BE-58F9A0F0ED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2-4CDB-BCF7-959E5012B0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2-4CDB-BCF7-959E5012B0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4-4DA6-9394-46A9500648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4-4DA6-9394-46A9500648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AF-475C-A328-AB9001F1FA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AF-475C-A328-AB9001F1FA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C-4448-A72E-46D511C275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C-4448-A72E-46D511C275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DA-4F95-A463-14D91B0399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6DA-4F95-A463-14D91B0399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36.020000000000003</c:v>
                </c:pt>
                <c:pt idx="1">
                  <c:v>41.2</c:v>
                </c:pt>
                <c:pt idx="2">
                  <c:v>40.880000000000003</c:v>
                </c:pt>
                <c:pt idx="3">
                  <c:v>46.84</c:v>
                </c:pt>
                <c:pt idx="4">
                  <c:v>36.82</c:v>
                </c:pt>
              </c:numCache>
            </c:numRef>
          </c:val>
          <c:extLst>
            <c:ext xmlns:c16="http://schemas.microsoft.com/office/drawing/2014/chart" uri="{C3380CC4-5D6E-409C-BE32-E72D297353CC}">
              <c16:uniqueId val="{00000000-F806-4436-A441-A5EC045E3C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806-4436-A441-A5EC045E3C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428.64</c:v>
                </c:pt>
                <c:pt idx="1">
                  <c:v>479.28</c:v>
                </c:pt>
                <c:pt idx="2">
                  <c:v>493.47</c:v>
                </c:pt>
                <c:pt idx="3">
                  <c:v>430.82</c:v>
                </c:pt>
                <c:pt idx="4">
                  <c:v>513.84</c:v>
                </c:pt>
              </c:numCache>
            </c:numRef>
          </c:val>
          <c:extLst>
            <c:ext xmlns:c16="http://schemas.microsoft.com/office/drawing/2014/chart" uri="{C3380CC4-5D6E-409C-BE32-E72D297353CC}">
              <c16:uniqueId val="{00000000-3DF4-46DF-B33B-B5727C9DAF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3DF4-46DF-B33B-B5727C9DAF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楢葉町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6648</v>
      </c>
      <c r="AM8" s="46"/>
      <c r="AN8" s="46"/>
      <c r="AO8" s="46"/>
      <c r="AP8" s="46"/>
      <c r="AQ8" s="46"/>
      <c r="AR8" s="46"/>
      <c r="AS8" s="46"/>
      <c r="AT8" s="45">
        <f>データ!T6</f>
        <v>103.64</v>
      </c>
      <c r="AU8" s="45"/>
      <c r="AV8" s="45"/>
      <c r="AW8" s="45"/>
      <c r="AX8" s="45"/>
      <c r="AY8" s="45"/>
      <c r="AZ8" s="45"/>
      <c r="BA8" s="45"/>
      <c r="BB8" s="45">
        <f>データ!U6</f>
        <v>64.150000000000006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95.79</v>
      </c>
      <c r="Q10" s="45"/>
      <c r="R10" s="45"/>
      <c r="S10" s="45"/>
      <c r="T10" s="45"/>
      <c r="U10" s="45"/>
      <c r="V10" s="45"/>
      <c r="W10" s="45">
        <f>データ!Q6</f>
        <v>93.66</v>
      </c>
      <c r="X10" s="45"/>
      <c r="Y10" s="45"/>
      <c r="Z10" s="45"/>
      <c r="AA10" s="45"/>
      <c r="AB10" s="45"/>
      <c r="AC10" s="45"/>
      <c r="AD10" s="46">
        <f>データ!R6</f>
        <v>3300</v>
      </c>
      <c r="AE10" s="46"/>
      <c r="AF10" s="46"/>
      <c r="AG10" s="46"/>
      <c r="AH10" s="46"/>
      <c r="AI10" s="46"/>
      <c r="AJ10" s="46"/>
      <c r="AK10" s="2"/>
      <c r="AL10" s="46">
        <f>データ!V6</f>
        <v>6303</v>
      </c>
      <c r="AM10" s="46"/>
      <c r="AN10" s="46"/>
      <c r="AO10" s="46"/>
      <c r="AP10" s="46"/>
      <c r="AQ10" s="46"/>
      <c r="AR10" s="46"/>
      <c r="AS10" s="46"/>
      <c r="AT10" s="45">
        <f>データ!W6</f>
        <v>3.86</v>
      </c>
      <c r="AU10" s="45"/>
      <c r="AV10" s="45"/>
      <c r="AW10" s="45"/>
      <c r="AX10" s="45"/>
      <c r="AY10" s="45"/>
      <c r="AZ10" s="45"/>
      <c r="BA10" s="45"/>
      <c r="BB10" s="45">
        <f>データ!X6</f>
        <v>1632.9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upPDozKP+UqazJu/PwZ7ZMpGQEQe5NQBQo4M0WRFPgu//lVPv0UmMogqnR2bpwRRPG8H8zE4V8yxJyftWvy2SQ==" saltValue="UNrM+BF8yKe3c/AHa+bt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75426</v>
      </c>
      <c r="D6" s="19">
        <f t="shared" si="3"/>
        <v>47</v>
      </c>
      <c r="E6" s="19">
        <f t="shared" si="3"/>
        <v>17</v>
      </c>
      <c r="F6" s="19">
        <f t="shared" si="3"/>
        <v>4</v>
      </c>
      <c r="G6" s="19">
        <f t="shared" si="3"/>
        <v>0</v>
      </c>
      <c r="H6" s="19" t="str">
        <f t="shared" si="3"/>
        <v>福島県　楢葉町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95.79</v>
      </c>
      <c r="Q6" s="20">
        <f t="shared" si="3"/>
        <v>93.66</v>
      </c>
      <c r="R6" s="20">
        <f t="shared" si="3"/>
        <v>3300</v>
      </c>
      <c r="S6" s="20">
        <f t="shared" si="3"/>
        <v>6648</v>
      </c>
      <c r="T6" s="20">
        <f t="shared" si="3"/>
        <v>103.64</v>
      </c>
      <c r="U6" s="20">
        <f t="shared" si="3"/>
        <v>64.150000000000006</v>
      </c>
      <c r="V6" s="20">
        <f t="shared" si="3"/>
        <v>6303</v>
      </c>
      <c r="W6" s="20">
        <f t="shared" si="3"/>
        <v>3.86</v>
      </c>
      <c r="X6" s="20">
        <f t="shared" si="3"/>
        <v>1632.9</v>
      </c>
      <c r="Y6" s="21">
        <f>IF(Y7="",NA(),Y7)</f>
        <v>97.04</v>
      </c>
      <c r="Z6" s="21">
        <f t="shared" ref="Z6:AH6" si="4">IF(Z7="",NA(),Z7)</f>
        <v>93.11</v>
      </c>
      <c r="AA6" s="21">
        <f t="shared" si="4"/>
        <v>98.75</v>
      </c>
      <c r="AB6" s="21">
        <f t="shared" si="4"/>
        <v>99.89</v>
      </c>
      <c r="AC6" s="21">
        <f t="shared" si="4"/>
        <v>98.02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36.020000000000003</v>
      </c>
      <c r="BR6" s="21">
        <f t="shared" ref="BR6:BZ6" si="8">IF(BR7="",NA(),BR7)</f>
        <v>41.2</v>
      </c>
      <c r="BS6" s="21">
        <f t="shared" si="8"/>
        <v>40.880000000000003</v>
      </c>
      <c r="BT6" s="21">
        <f t="shared" si="8"/>
        <v>46.84</v>
      </c>
      <c r="BU6" s="21">
        <f t="shared" si="8"/>
        <v>36.82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428.64</v>
      </c>
      <c r="CC6" s="21">
        <f t="shared" ref="CC6:CK6" si="9">IF(CC7="",NA(),CC7)</f>
        <v>479.28</v>
      </c>
      <c r="CD6" s="21">
        <f t="shared" si="9"/>
        <v>493.47</v>
      </c>
      <c r="CE6" s="21">
        <f t="shared" si="9"/>
        <v>430.82</v>
      </c>
      <c r="CF6" s="21">
        <f t="shared" si="9"/>
        <v>513.84</v>
      </c>
      <c r="CG6" s="21">
        <f t="shared" si="9"/>
        <v>230.02</v>
      </c>
      <c r="CH6" s="21">
        <f t="shared" si="9"/>
        <v>228.47</v>
      </c>
      <c r="CI6" s="21">
        <f t="shared" si="9"/>
        <v>224.88</v>
      </c>
      <c r="CJ6" s="21">
        <f t="shared" si="9"/>
        <v>228.64</v>
      </c>
      <c r="CK6" s="21">
        <f t="shared" si="9"/>
        <v>239.46</v>
      </c>
      <c r="CL6" s="20" t="str">
        <f>IF(CL7="","",IF(CL7="-","【-】","【"&amp;SUBSTITUTE(TEXT(CL7,"#,##0.00"),"-","△")&amp;"】"))</f>
        <v>【220.62】</v>
      </c>
      <c r="CM6" s="21">
        <f>IF(CM7="",NA(),CM7)</f>
        <v>28.33</v>
      </c>
      <c r="CN6" s="21">
        <f t="shared" ref="CN6:CV6" si="10">IF(CN7="",NA(),CN7)</f>
        <v>30.42</v>
      </c>
      <c r="CO6" s="21">
        <f t="shared" si="10"/>
        <v>34.03</v>
      </c>
      <c r="CP6" s="21">
        <f t="shared" si="10"/>
        <v>35.86</v>
      </c>
      <c r="CQ6" s="21">
        <f t="shared" si="10"/>
        <v>35.86</v>
      </c>
      <c r="CR6" s="21">
        <f t="shared" si="10"/>
        <v>42.56</v>
      </c>
      <c r="CS6" s="21">
        <f t="shared" si="10"/>
        <v>42.47</v>
      </c>
      <c r="CT6" s="21">
        <f t="shared" si="10"/>
        <v>42.4</v>
      </c>
      <c r="CU6" s="21">
        <f t="shared" si="10"/>
        <v>42.28</v>
      </c>
      <c r="CV6" s="21">
        <f t="shared" si="10"/>
        <v>41.06</v>
      </c>
      <c r="CW6" s="20" t="str">
        <f>IF(CW7="","",IF(CW7="-","【-】","【"&amp;SUBSTITUTE(TEXT(CW7,"#,##0.00"),"-","△")&amp;"】"))</f>
        <v>【42.22】</v>
      </c>
      <c r="CX6" s="21">
        <f>IF(CX7="",NA(),CX7)</f>
        <v>80.09</v>
      </c>
      <c r="CY6" s="21">
        <f t="shared" ref="CY6:DG6" si="11">IF(CY7="",NA(),CY7)</f>
        <v>80.09</v>
      </c>
      <c r="CZ6" s="21">
        <f t="shared" si="11"/>
        <v>80.09</v>
      </c>
      <c r="DA6" s="21">
        <f t="shared" si="11"/>
        <v>83.83</v>
      </c>
      <c r="DB6" s="21">
        <f t="shared" si="11"/>
        <v>75.709999999999994</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75426</v>
      </c>
      <c r="D7" s="23">
        <v>47</v>
      </c>
      <c r="E7" s="23">
        <v>17</v>
      </c>
      <c r="F7" s="23">
        <v>4</v>
      </c>
      <c r="G7" s="23">
        <v>0</v>
      </c>
      <c r="H7" s="23" t="s">
        <v>98</v>
      </c>
      <c r="I7" s="23" t="s">
        <v>99</v>
      </c>
      <c r="J7" s="23" t="s">
        <v>100</v>
      </c>
      <c r="K7" s="23" t="s">
        <v>101</v>
      </c>
      <c r="L7" s="23" t="s">
        <v>102</v>
      </c>
      <c r="M7" s="23" t="s">
        <v>103</v>
      </c>
      <c r="N7" s="24" t="s">
        <v>104</v>
      </c>
      <c r="O7" s="24" t="s">
        <v>105</v>
      </c>
      <c r="P7" s="24">
        <v>95.79</v>
      </c>
      <c r="Q7" s="24">
        <v>93.66</v>
      </c>
      <c r="R7" s="24">
        <v>3300</v>
      </c>
      <c r="S7" s="24">
        <v>6648</v>
      </c>
      <c r="T7" s="24">
        <v>103.64</v>
      </c>
      <c r="U7" s="24">
        <v>64.150000000000006</v>
      </c>
      <c r="V7" s="24">
        <v>6303</v>
      </c>
      <c r="W7" s="24">
        <v>3.86</v>
      </c>
      <c r="X7" s="24">
        <v>1632.9</v>
      </c>
      <c r="Y7" s="24">
        <v>97.04</v>
      </c>
      <c r="Z7" s="24">
        <v>93.11</v>
      </c>
      <c r="AA7" s="24">
        <v>98.75</v>
      </c>
      <c r="AB7" s="24">
        <v>99.89</v>
      </c>
      <c r="AC7" s="24">
        <v>98.02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36.020000000000003</v>
      </c>
      <c r="BR7" s="24">
        <v>41.2</v>
      </c>
      <c r="BS7" s="24">
        <v>40.880000000000003</v>
      </c>
      <c r="BT7" s="24">
        <v>46.84</v>
      </c>
      <c r="BU7" s="24">
        <v>36.82</v>
      </c>
      <c r="BV7" s="24">
        <v>72.260000000000005</v>
      </c>
      <c r="BW7" s="24">
        <v>71.84</v>
      </c>
      <c r="BX7" s="24">
        <v>73.36</v>
      </c>
      <c r="BY7" s="24">
        <v>72.599999999999994</v>
      </c>
      <c r="BZ7" s="24">
        <v>69.430000000000007</v>
      </c>
      <c r="CA7" s="24">
        <v>73.78</v>
      </c>
      <c r="CB7" s="24">
        <v>428.64</v>
      </c>
      <c r="CC7" s="24">
        <v>479.28</v>
      </c>
      <c r="CD7" s="24">
        <v>493.47</v>
      </c>
      <c r="CE7" s="24">
        <v>430.82</v>
      </c>
      <c r="CF7" s="24">
        <v>513.84</v>
      </c>
      <c r="CG7" s="24">
        <v>230.02</v>
      </c>
      <c r="CH7" s="24">
        <v>228.47</v>
      </c>
      <c r="CI7" s="24">
        <v>224.88</v>
      </c>
      <c r="CJ7" s="24">
        <v>228.64</v>
      </c>
      <c r="CK7" s="24">
        <v>239.46</v>
      </c>
      <c r="CL7" s="24">
        <v>220.62</v>
      </c>
      <c r="CM7" s="24">
        <v>28.33</v>
      </c>
      <c r="CN7" s="24">
        <v>30.42</v>
      </c>
      <c r="CO7" s="24">
        <v>34.03</v>
      </c>
      <c r="CP7" s="24">
        <v>35.86</v>
      </c>
      <c r="CQ7" s="24">
        <v>35.86</v>
      </c>
      <c r="CR7" s="24">
        <v>42.56</v>
      </c>
      <c r="CS7" s="24">
        <v>42.47</v>
      </c>
      <c r="CT7" s="24">
        <v>42.4</v>
      </c>
      <c r="CU7" s="24">
        <v>42.28</v>
      </c>
      <c r="CV7" s="24">
        <v>41.06</v>
      </c>
      <c r="CW7" s="24">
        <v>42.22</v>
      </c>
      <c r="CX7" s="24">
        <v>80.09</v>
      </c>
      <c r="CY7" s="24">
        <v>80.09</v>
      </c>
      <c r="CZ7" s="24">
        <v>80.09</v>
      </c>
      <c r="DA7" s="24">
        <v>83.83</v>
      </c>
      <c r="DB7" s="24">
        <v>75.709999999999994</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0371吉田 寛哉</cp:lastModifiedBy>
  <cp:lastPrinted>2024-01-26T06:22:13Z</cp:lastPrinted>
  <dcterms:created xsi:type="dcterms:W3CDTF">2023-12-12T02:49:43Z</dcterms:created>
  <dcterms:modified xsi:type="dcterms:W3CDTF">2024-01-26T06:40:02Z</dcterms:modified>
  <cp:category/>
</cp:coreProperties>
</file>