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muto01.ONO\Desktop\060118【照会_2月2日（金）期限】公営企業に係る経営比較分析表（令和４年度決算）の分析等について\【経営比較分析表】2022_075221_47_1718\"/>
    </mc:Choice>
  </mc:AlternateContent>
  <xr:revisionPtr revIDLastSave="0" documentId="13_ncr:1_{9EF7F800-4B86-4DC0-A017-EFF4D2F98E84}" xr6:coauthVersionLast="45" xr6:coauthVersionMax="45" xr10:uidLastSave="{00000000-0000-0000-0000-000000000000}"/>
  <workbookProtection workbookAlgorithmName="SHA-512" workbookHashValue="691+VL45oSFFP0nc9ZB6usQdvRS2exPWg0SeubWQ0HsG7g+ORr2kDHex/wC7Rb27kz/dUdiCYZpRud3IuikmSQ==" workbookSaltValue="yEBhToTrAeRmOwZMDXeV3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B8" i="4"/>
</calcChain>
</file>

<file path=xl/sharedStrings.xml><?xml version="1.0" encoding="utf-8"?>
<sst xmlns="http://schemas.openxmlformats.org/spreadsheetml/2006/main" count="246" uniqueCount="119">
  <si>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</si>
  <si>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</si>
  <si>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</si>
  <si>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</si>
  <si>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</si>
  <si>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</si>
  <si>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</si>
  <si>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</si>
  <si>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</si>
  <si>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</si>
  <si>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</si>
  <si>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</si>
  <si>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</si>
  <si>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</si>
  <si>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</si>
  <si>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</si>
  <si>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</si>
  <si>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</si>
  <si>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</si>
  <si>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</si>
  <si>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</si>
  <si>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</si>
  <si>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</si>
  <si>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</si>
  <si>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</si>
  <si>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</si>
  <si>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</si>
  <si>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</si>
  <si>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</si>
  <si>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</si>
  <si>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</si>
  <si>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</si>
  <si>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</si>
  <si>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</si>
  <si>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</si>
  <si>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</si>
  <si>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</si>
  <si>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</si>
  <si>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</si>
  <si>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</si>
  <si>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</si>
  <si>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</si>
  <si>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</si>
  <si>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</si>
  <si>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</si>
  <si>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</si>
  <si>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</si>
  <si>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</si>
  <si>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</si>
  <si>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</si>
  <si>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</si>
  <si>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</si>
  <si>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</si>
  <si>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</si>
  <si>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</si>
  <si>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</si>
  <si>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</si>
  <si>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</si>
  <si>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</si>
  <si>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</si>
  <si>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</si>
  <si>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</si>
  <si>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</si>
  <si>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</si>
  <si>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</si>
  <si>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</si>
  <si>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</si>
  <si>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</si>
  <si>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</si>
  <si>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</si>
  <si>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</si>
  <si>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</si>
  <si>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</si>
  <si>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</si>
  <si>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</si>
  <si>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</si>
  <si>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</si>
  <si>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</si>
  <si>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</si>
  <si>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</si>
  <si>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</si>
  <si>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</si>
  <si>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</si>
  <si>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</si>
  <si>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</si>
  <si>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</si>
  <si>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</si>
  <si>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</si>
  <si>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</si>
  <si>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</si>
  <si>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</si>
  <si>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</si>
  <si>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</si>
  <si>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</si>
  <si>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</si>
  <si>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</si>
  <si>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</si>
  <si>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</si>
  <si>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</si>
  <si>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</si>
  <si>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</si>
  <si>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</si>
  <si>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</si>
  <si>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</si>
  <si>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</si>
  <si>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</si>
  <si>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</si>
  <si>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</si>
  <si>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</si>
  <si>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</si>
  <si>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</si>
  <si>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</si>
  <si>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</si>
  <si>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</si>
  <si>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</si>
  <si>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</si>
  <si>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</si>
  <si>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浄化槽整備基数は年々増加し維持管理費などが増加していくと見込まれるが、当初計画している整備基数よりは毎年少ない状況が続いていることから、整備推進にも尽力する必要がある。また、維持管理等の法に基づく管理については、経費の削減が難しいことから、設置分担金や使用料の見直しの検討を行い、財源確保に努める。</t>
    <phoneticPr fontId="4"/>
  </si>
  <si>
    <t>①浄化槽整備基数が当初計画よりも少ないことが続いているが地方債償還金の額は年々増加していることから、100％を下回る状態となっている。地方債償還金については令和３年度でピークを越え減額に転じているが、維持管理などの法に基づく管理については、経費の削減が難しいことから、設置分担金や使用料の見直しの検討が必要となる。
④一般会計からの繰入金を計上させたことにより、類似団体平均よりも低い比率となっている。浄化槽整備を推進していく上で、今後も借入れが必要となっていくと思慮され、過疎債などを有効に活用していく必要がある。
⑤大部分を使用料で賄っているが、一部、一般会計からの繰入金に依存している状況となっている。毎年の浄化槽整備基数の増加に伴う維持管理費の増加を踏まえ、使用料の見直しの検討が必要となる。
⑥類似団体の平均を下回っており、必要経費の見直しによる不要経費の削減を行い、効率的な汚水処理に取り組む必要がある。
⑦利用率は100％で類似団体と比較しても上回っており、利用状況に対して適正な規模となっている。引き続き利用率維持に努める。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</si>
</sst>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3-49FD-BDC6-61E8F807A9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C3-49FD-BDC6-61E8F807A9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A1-46B2-8552-892EFEE861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ABA1-46B2-8552-892EFEE861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EF-4138-9D38-97094FDD4C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24EF-4138-9D38-97094FDD4C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90.05</c:v>
                </c:pt>
                <c:pt idx="1">
                  <c:v>88.92</c:v>
                </c:pt>
                <c:pt idx="2">
                  <c:v>89.61</c:v>
                </c:pt>
                <c:pt idx="3">
                  <c:v>85.95</c:v>
                </c:pt>
                <c:pt idx="4">
                  <c:v>77.989999999999995</c:v>
                </c:pt>
              </c:numCache>
            </c:numRef>
          </c:val>
          <c:extLst>
            <c:ext xmlns:c16="http://schemas.microsoft.com/office/drawing/2014/chart" uri="{C3380CC4-5D6E-409C-BE32-E72D297353CC}">
              <c16:uniqueId val="{00000000-FD62-4065-9CB3-CBE70F7412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2-4065-9CB3-CBE70F7412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F1-4D3B-8ABF-800FE2D63D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1-4D3B-8ABF-800FE2D63D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2-4BEB-96D8-84C05446B4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2-4BEB-96D8-84C05446B4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3-4907-9779-5281B9352D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3-4907-9779-5281B9352D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5-4F8B-AB65-70A3C2E321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5-4F8B-AB65-70A3C2E321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2C-4408-A178-929B7EAE3E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FB2C-4408-A178-929B7EAE3E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88.97</c:v>
                </c:pt>
                <c:pt idx="1">
                  <c:v>89.05</c:v>
                </c:pt>
                <c:pt idx="2">
                  <c:v>77.459999999999994</c:v>
                </c:pt>
                <c:pt idx="3">
                  <c:v>76.2</c:v>
                </c:pt>
                <c:pt idx="4">
                  <c:v>63.95</c:v>
                </c:pt>
              </c:numCache>
            </c:numRef>
          </c:val>
          <c:extLst>
            <c:ext xmlns:c16="http://schemas.microsoft.com/office/drawing/2014/chart" uri="{C3380CC4-5D6E-409C-BE32-E72D297353CC}">
              <c16:uniqueId val="{00000000-D464-466E-BC2C-EDC6702BC0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D464-466E-BC2C-EDC6702BC0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127.14</c:v>
                </c:pt>
                <c:pt idx="1">
                  <c:v>126.4</c:v>
                </c:pt>
                <c:pt idx="2">
                  <c:v>146.88</c:v>
                </c:pt>
                <c:pt idx="3">
                  <c:v>149.51</c:v>
                </c:pt>
                <c:pt idx="4">
                  <c:v>176.82</c:v>
                </c:pt>
              </c:numCache>
            </c:numRef>
          </c:val>
          <c:extLst>
            <c:ext xmlns:c16="http://schemas.microsoft.com/office/drawing/2014/chart" uri="{C3380CC4-5D6E-409C-BE32-E72D297353CC}">
              <c16:uniqueId val="{00000000-14BD-4402-9974-7A920EF3EE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14BD-4402-9974-7A920EF3EE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小野町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9313</v>
      </c>
      <c r="AM8" s="37"/>
      <c r="AN8" s="37"/>
      <c r="AO8" s="37"/>
      <c r="AP8" s="37"/>
      <c r="AQ8" s="37"/>
      <c r="AR8" s="37"/>
      <c r="AS8" s="37"/>
      <c r="AT8" s="38">
        <f>データ!T6</f>
        <v>125.18</v>
      </c>
      <c r="AU8" s="38"/>
      <c r="AV8" s="38"/>
      <c r="AW8" s="38"/>
      <c r="AX8" s="38"/>
      <c r="AY8" s="38"/>
      <c r="AZ8" s="38"/>
      <c r="BA8" s="38"/>
      <c r="BB8" s="38">
        <f>データ!U6</f>
        <v>74.400000000000006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15.94</v>
      </c>
      <c r="Q10" s="38"/>
      <c r="R10" s="38"/>
      <c r="S10" s="38"/>
      <c r="T10" s="38"/>
      <c r="U10" s="38"/>
      <c r="V10" s="38"/>
      <c r="W10" s="38">
        <f>データ!Q6</f>
        <v>100</v>
      </c>
      <c r="X10" s="38"/>
      <c r="Y10" s="38"/>
      <c r="Z10" s="38"/>
      <c r="AA10" s="38"/>
      <c r="AB10" s="38"/>
      <c r="AC10" s="38"/>
      <c r="AD10" s="37">
        <f>データ!R6</f>
        <v>4950</v>
      </c>
      <c r="AE10" s="37"/>
      <c r="AF10" s="37"/>
      <c r="AG10" s="37"/>
      <c r="AH10" s="37"/>
      <c r="AI10" s="37"/>
      <c r="AJ10" s="37"/>
      <c r="AK10" s="2"/>
      <c r="AL10" s="37">
        <f>データ!V6</f>
        <v>1468</v>
      </c>
      <c r="AM10" s="37"/>
      <c r="AN10" s="37"/>
      <c r="AO10" s="37"/>
      <c r="AP10" s="37"/>
      <c r="AQ10" s="37"/>
      <c r="AR10" s="37"/>
      <c r="AS10" s="37"/>
      <c r="AT10" s="38">
        <f>データ!W6</f>
        <v>0.06</v>
      </c>
      <c r="AU10" s="38"/>
      <c r="AV10" s="38"/>
      <c r="AW10" s="38"/>
      <c r="AX10" s="38"/>
      <c r="AY10" s="38"/>
      <c r="AZ10" s="38"/>
      <c r="BA10" s="38"/>
      <c r="BB10" s="38">
        <f>データ!X6</f>
        <v>24466.67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bJ8F/HTOZ11Qph/yrbUKzkOgX7DcydS4UvT/QlCOtlEsBCE12zx+dXSNcjvMadXsdDrBCtQOG0SF7EWpkTrUjQ==" saltValue="lsY/RW9g/IwyxyGgPnRj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75221</v>
      </c>
      <c r="D6" s="19">
        <f t="shared" si="3"/>
        <v>47</v>
      </c>
      <c r="E6" s="19">
        <f t="shared" si="3"/>
        <v>18</v>
      </c>
      <c r="F6" s="19">
        <f t="shared" si="3"/>
        <v>0</v>
      </c>
      <c r="G6" s="19">
        <f t="shared" si="3"/>
        <v>0</v>
      </c>
      <c r="H6" s="19" t="str">
        <f t="shared" si="3"/>
        <v>福島県　小野町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15.94</v>
      </c>
      <c r="Q6" s="20">
        <f t="shared" si="3"/>
        <v>100</v>
      </c>
      <c r="R6" s="20">
        <f t="shared" si="3"/>
        <v>4950</v>
      </c>
      <c r="S6" s="20">
        <f t="shared" si="3"/>
        <v>9313</v>
      </c>
      <c r="T6" s="20">
        <f t="shared" si="3"/>
        <v>125.18</v>
      </c>
      <c r="U6" s="20">
        <f t="shared" si="3"/>
        <v>74.400000000000006</v>
      </c>
      <c r="V6" s="20">
        <f t="shared" si="3"/>
        <v>1468</v>
      </c>
      <c r="W6" s="20">
        <f t="shared" si="3"/>
        <v>0.06</v>
      </c>
      <c r="X6" s="20">
        <f t="shared" si="3"/>
        <v>24466.67</v>
      </c>
      <c r="Y6" s="21">
        <f>IF(Y7="",NA(),Y7)</f>
        <v>90.05</v>
      </c>
      <c r="Z6" s="21">
        <f t="shared" ref="Z6:AH6" si="4">IF(Z7="",NA(),Z7)</f>
        <v>88.92</v>
      </c>
      <c r="AA6" s="21">
        <f t="shared" si="4"/>
        <v>89.61</v>
      </c>
      <c r="AB6" s="21">
        <f t="shared" si="4"/>
        <v>85.95</v>
      </c>
      <c r="AC6" s="21">
        <f t="shared" si="4"/>
        <v>77.989999999999995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88.97</v>
      </c>
      <c r="BR6" s="21">
        <f t="shared" ref="BR6:BZ6" si="8">IF(BR7="",NA(),BR7)</f>
        <v>89.05</v>
      </c>
      <c r="BS6" s="21">
        <f t="shared" si="8"/>
        <v>77.459999999999994</v>
      </c>
      <c r="BT6" s="21">
        <f t="shared" si="8"/>
        <v>76.2</v>
      </c>
      <c r="BU6" s="21">
        <f t="shared" si="8"/>
        <v>63.95</v>
      </c>
      <c r="BV6" s="21">
        <f t="shared" si="8"/>
        <v>55.85</v>
      </c>
      <c r="BW6" s="21">
        <f t="shared" si="8"/>
        <v>53.23</v>
      </c>
      <c r="BX6" s="21">
        <f t="shared" si="8"/>
        <v>50.7</v>
      </c>
      <c r="BY6" s="21">
        <f t="shared" si="8"/>
        <v>48.13</v>
      </c>
      <c r="BZ6" s="21">
        <f t="shared" si="8"/>
        <v>46.58</v>
      </c>
      <c r="CA6" s="20" t="str">
        <f>IF(CA7="","",IF(CA7="-","【-】","【"&amp;SUBSTITUTE(TEXT(CA7,"#,##0.00"),"-","△")&amp;"】"))</f>
        <v>【57.03】</v>
      </c>
      <c r="CB6" s="21">
        <f>IF(CB7="",NA(),CB7)</f>
        <v>127.14</v>
      </c>
      <c r="CC6" s="21">
        <f t="shared" ref="CC6:CK6" si="9">IF(CC7="",NA(),CC7)</f>
        <v>126.4</v>
      </c>
      <c r="CD6" s="21">
        <f t="shared" si="9"/>
        <v>146.88</v>
      </c>
      <c r="CE6" s="21">
        <f t="shared" si="9"/>
        <v>149.51</v>
      </c>
      <c r="CF6" s="21">
        <f t="shared" si="9"/>
        <v>176.82</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75221</v>
      </c>
      <c r="D7" s="23">
        <v>47</v>
      </c>
      <c r="E7" s="23">
        <v>18</v>
      </c>
      <c r="F7" s="23">
        <v>0</v>
      </c>
      <c r="G7" s="23">
        <v>0</v>
      </c>
      <c r="H7" s="23" t="s">
        <v>98</v>
      </c>
      <c r="I7" s="23" t="s">
        <v>99</v>
      </c>
      <c r="J7" s="23" t="s">
        <v>100</v>
      </c>
      <c r="K7" s="23" t="s">
        <v>101</v>
      </c>
      <c r="L7" s="23" t="s">
        <v>102</v>
      </c>
      <c r="M7" s="23" t="s">
        <v>103</v>
      </c>
      <c r="N7" s="24" t="s">
        <v>104</v>
      </c>
      <c r="O7" s="24" t="s">
        <v>105</v>
      </c>
      <c r="P7" s="24">
        <v>15.94</v>
      </c>
      <c r="Q7" s="24">
        <v>100</v>
      </c>
      <c r="R7" s="24">
        <v>4950</v>
      </c>
      <c r="S7" s="24">
        <v>9313</v>
      </c>
      <c r="T7" s="24">
        <v>125.18</v>
      </c>
      <c r="U7" s="24">
        <v>74.400000000000006</v>
      </c>
      <c r="V7" s="24">
        <v>1468</v>
      </c>
      <c r="W7" s="24">
        <v>0.06</v>
      </c>
      <c r="X7" s="24">
        <v>24466.67</v>
      </c>
      <c r="Y7" s="24">
        <v>90.05</v>
      </c>
      <c r="Z7" s="24">
        <v>88.92</v>
      </c>
      <c r="AA7" s="24">
        <v>89.61</v>
      </c>
      <c r="AB7" s="24">
        <v>85.95</v>
      </c>
      <c r="AC7" s="24">
        <v>77.989999999999995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393.35</v>
      </c>
      <c r="BO7" s="24">
        <v>397.03</v>
      </c>
      <c r="BP7" s="24">
        <v>307.39</v>
      </c>
      <c r="BQ7" s="24">
        <v>88.97</v>
      </c>
      <c r="BR7" s="24">
        <v>89.05</v>
      </c>
      <c r="BS7" s="24">
        <v>77.459999999999994</v>
      </c>
      <c r="BT7" s="24">
        <v>76.2</v>
      </c>
      <c r="BU7" s="24">
        <v>63.95</v>
      </c>
      <c r="BV7" s="24">
        <v>55.85</v>
      </c>
      <c r="BW7" s="24">
        <v>53.23</v>
      </c>
      <c r="BX7" s="24">
        <v>50.7</v>
      </c>
      <c r="BY7" s="24">
        <v>48.13</v>
      </c>
      <c r="BZ7" s="24">
        <v>46.58</v>
      </c>
      <c r="CA7" s="24">
        <v>57.03</v>
      </c>
      <c r="CB7" s="24">
        <v>127.14</v>
      </c>
      <c r="CC7" s="24">
        <v>126.4</v>
      </c>
      <c r="CD7" s="24">
        <v>146.88</v>
      </c>
      <c r="CE7" s="24">
        <v>149.51</v>
      </c>
      <c r="CF7" s="24">
        <v>176.82</v>
      </c>
      <c r="CG7" s="24">
        <v>287.91000000000003</v>
      </c>
      <c r="CH7" s="24">
        <v>283.3</v>
      </c>
      <c r="CI7" s="24">
        <v>289.81</v>
      </c>
      <c r="CJ7" s="24">
        <v>301.54000000000002</v>
      </c>
      <c r="CK7" s="24">
        <v>311.73</v>
      </c>
      <c r="CL7" s="24">
        <v>294.83</v>
      </c>
      <c r="CM7" s="24">
        <v>100</v>
      </c>
      <c r="CN7" s="24">
        <v>100</v>
      </c>
      <c r="CO7" s="24">
        <v>100</v>
      </c>
      <c r="CP7" s="24">
        <v>100</v>
      </c>
      <c r="CQ7" s="24">
        <v>100</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2024-01-31T09:56:57Z</cp:lastPrinted>
  <dcterms:created xsi:type="dcterms:W3CDTF">2023-12-12T02:59:44Z</dcterms:created>
  <dcterms:modified xsi:type="dcterms:W3CDTF">2024-01-31T09:57:00Z</dcterms:modified>
  <cp:category/>
</cp:coreProperties>
</file>