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10\Desktop\【経営比較分析表】2022_075051_47_1718\"/>
    </mc:Choice>
  </mc:AlternateContent>
  <workbookProtection workbookAlgorithmName="SHA-512" workbookHashValue="0tPUYnOqDkGzMhYQ7TjorS7n43Qd/YFbuN+3tMKaed96+LzYKtA6cjvPqGOtFxzlUB9sy7iPcSOsKJTRe+sQNA==" workbookSaltValue="QJyRDMEGJKBHwIjP+qrD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<sst xmlns="http://schemas.openxmlformats.org/spreadsheetml/2006/main" count="236" uniqueCount="119">
  <si>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</si>
  <si>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</si>
  <si>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</si>
  <si>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</si>
  <si>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</si>
  <si>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</si>
  <si>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</si>
  <si>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</si>
  <si>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</si>
  <si>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</si>
  <si>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</si>
  <si>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</si>
  <si>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</si>
  <si>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</si>
  <si>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</si>
  <si>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</si>
  <si>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</si>
  <si>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</si>
  <si>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</si>
  <si>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</si>
  <si>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</si>
  <si>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</si>
  <si>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</si>
  <si>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</si>
  <si>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</si>
  <si>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</si>
  <si>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</si>
  <si>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</si>
  <si>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</si>
  <si>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</si>
  <si>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</si>
  <si>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</si>
  <si>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</si>
  <si>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</si>
  <si>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</si>
  <si>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</si>
  <si>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</si>
  <si>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</si>
  <si>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</si>
  <si>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</si>
  <si>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</si>
  <si>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</si>
  <si>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</si>
  <si>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</si>
  <si>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</si>
  <si>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</si>
  <si>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</si>
  <si>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</si>
  <si>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</si>
  <si>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</si>
  <si>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</si>
  <si>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</si>
  <si>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</si>
  <si>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</si>
  <si>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</si>
  <si>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</si>
  <si>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</si>
  <si>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</si>
  <si>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</si>
  <si>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</si>
  <si>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</si>
  <si>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</si>
  <si>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</si>
  <si>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</si>
  <si>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</si>
  <si>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</si>
  <si>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</si>
  <si>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</si>
  <si>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</si>
  <si>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</si>
  <si>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</si>
  <si>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</si>
  <si>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</si>
  <si>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</si>
  <si>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</si>
  <si>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</si>
  <si>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</si>
  <si>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</si>
  <si>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</si>
  <si>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</si>
  <si>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</si>
  <si>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</si>
  <si>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</si>
  <si>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</si>
  <si>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</si>
  <si>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</si>
  <si>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</si>
  <si>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</si>
  <si>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</si>
  <si>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</si>
  <si>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</si>
  <si>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</si>
  <si>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</si>
  <si>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</si>
  <si>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</si>
  <si>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</si>
  <si>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</si>
  <si>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</si>
  <si>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</si>
  <si>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</si>
  <si>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</si>
  <si>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</si>
  <si>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</si>
  <si>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</si>
  <si>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</si>
  <si>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</si>
  <si>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</si>
  <si>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</si>
  <si>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</si>
  <si>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</si>
  <si>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</si>
  <si>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</si>
  <si>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</si>
  <si>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</si>
  <si>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</si>
  <si>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</si>
  <si>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近年は管渠の更新および修繕を行っていないが、施設ごとに使用開始時期が異なるので、同年度に集中しないよう、計画的に更新、修繕を行う必要がある。</t>
    <phoneticPr fontId="4"/>
  </si>
  <si>
    <t xml:space="preserve"> 今後は過疎化や少子高齢化に伴う人口減少により、施設効率性の悪化が予測される。また、古い施設は供用開始より20年以上経過しているので、今後は設備機器更新や修繕の増加が予測され、汚水処理コストの悪化が懸念される。実情に応じた使用料金改定や、費用相対効果を検討しながら設備投資するなどの対応が必要になる。</t>
    <phoneticPr fontId="4"/>
  </si>
  <si>
    <t xml:space="preserve">収益的収支比率は100％を超えたが、一般会計からの繰入金等もあるため、料金回収率の更なる向上や経費削減による出費抑制、適切な使用料金設定等についても検討し、収益の増加を図る必要がある。
水洗化率は近年横ばいの状況である。今後も大幅な向上は見込めないが、引き続き加入促進を図る。
</t>
    <rPh sb="0" eb="7">
      <t>シュウエキテキシュウシヒリツ</t>
    </rPh>
    <rPh sb="13" eb="14">
      <t>コ</t>
    </rPh>
    <rPh sb="18" eb="22">
      <t>イッパンカイケイ</t>
    </rPh>
    <rPh sb="25" eb="29">
      <t>クリイレキントウ</t>
    </rPh>
    <rPh sb="35" eb="40">
      <t>リョウキンカイシュウリツ</t>
    </rPh>
    <rPh sb="41" eb="42">
      <t>サラ</t>
    </rPh>
    <rPh sb="44" eb="46">
      <t>コウジョウ</t>
    </rPh>
    <rPh sb="47" eb="51">
      <t>ケイヒサクゲン</t>
    </rPh>
    <rPh sb="54" eb="58">
      <t>シュッピヨクセイ</t>
    </rPh>
    <rPh sb="59" eb="61">
      <t>テキセツ</t>
    </rPh>
    <rPh sb="62" eb="66">
      <t>シヨウリョウキン</t>
    </rPh>
    <rPh sb="66" eb="68">
      <t>セッテイ</t>
    </rPh>
    <rPh sb="68" eb="69">
      <t>トウ</t>
    </rPh>
    <rPh sb="74" eb="76">
      <t>ケントウ</t>
    </rPh>
    <rPh sb="78" eb="80">
      <t>シュウエキ</t>
    </rPh>
    <rPh sb="81" eb="83">
      <t>ゾウカ</t>
    </rPh>
    <rPh sb="84" eb="85">
      <t>ハカ</t>
    </rPh>
    <rPh sb="86" eb="88">
      <t>ヒツヨウ</t>
    </rPh>
    <rPh sb="93" eb="96">
      <t>スイセンカ</t>
    </rPh>
    <rPh sb="96" eb="97">
      <t>リツ</t>
    </rPh>
    <rPh sb="98" eb="100">
      <t>キンネン</t>
    </rPh>
    <rPh sb="100" eb="101">
      <t>ヨコ</t>
    </rPh>
    <rPh sb="104" eb="106">
      <t>ジョウキョウ</t>
    </rPh>
    <rPh sb="110" eb="112">
      <t>コンゴ</t>
    </rPh>
    <rPh sb="113" eb="115">
      <t>オオハバ</t>
    </rPh>
    <rPh sb="116" eb="118">
      <t>コウジョウ</t>
    </rPh>
    <rPh sb="119" eb="121">
      <t>ミコ</t>
    </rPh>
    <rPh sb="126" eb="127">
      <t>ヒ</t>
    </rPh>
    <rPh sb="128" eb="129">
      <t>ツヅ</t>
    </rPh>
    <rPh sb="130" eb="134">
      <t>カニュウソクシン</t>
    </rPh>
    <rPh sb="135" eb="1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</si>
</sst>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5C-4B5D-9598-8596DD8134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5C-4B5D-9598-8596DD8134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59.21</c:v>
                </c:pt>
                <c:pt idx="1">
                  <c:v>34.44</c:v>
                </c:pt>
                <c:pt idx="2">
                  <c:v>41.39</c:v>
                </c:pt>
                <c:pt idx="3">
                  <c:v>32.630000000000003</c:v>
                </c:pt>
                <c:pt idx="4">
                  <c:v>35.35</c:v>
                </c:pt>
              </c:numCache>
            </c:numRef>
          </c:val>
          <c:extLst>
            <c:ext xmlns:c16="http://schemas.microsoft.com/office/drawing/2014/chart" uri="{C3380CC4-5D6E-409C-BE32-E72D297353CC}">
              <c16:uniqueId val="{00000000-0714-45DF-A504-C2383319D0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0714-45DF-A504-C2383319D0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92.25</c:v>
                </c:pt>
                <c:pt idx="1">
                  <c:v>89.04</c:v>
                </c:pt>
                <c:pt idx="2">
                  <c:v>88.97</c:v>
                </c:pt>
                <c:pt idx="3">
                  <c:v>88.95</c:v>
                </c:pt>
                <c:pt idx="4">
                  <c:v>88.94</c:v>
                </c:pt>
              </c:numCache>
            </c:numRef>
          </c:val>
          <c:extLst>
            <c:ext xmlns:c16="http://schemas.microsoft.com/office/drawing/2014/chart" uri="{C3380CC4-5D6E-409C-BE32-E72D297353CC}">
              <c16:uniqueId val="{00000000-1DF2-4ADC-ACEB-0C36005CE7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1DF2-4ADC-ACEB-0C36005CE7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98.52</c:v>
                </c:pt>
                <c:pt idx="1">
                  <c:v>98.42</c:v>
                </c:pt>
                <c:pt idx="2">
                  <c:v>69.86</c:v>
                </c:pt>
                <c:pt idx="3">
                  <c:v>66.12</c:v>
                </c:pt>
                <c:pt idx="4">
                  <c:v>104.67</c:v>
                </c:pt>
              </c:numCache>
            </c:numRef>
          </c:val>
          <c:extLst>
            <c:ext xmlns:c16="http://schemas.microsoft.com/office/drawing/2014/chart" uri="{C3380CC4-5D6E-409C-BE32-E72D297353CC}">
              <c16:uniqueId val="{00000000-53BD-4A5C-8FB6-6CFAECCCA4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D-4A5C-8FB6-6CFAECCCA4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68-4C96-AE8C-ED60E496AE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8-4C96-AE8C-ED60E496AE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0-4708-BA26-8B59CB1567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0-4708-BA26-8B59CB1567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C8-45E2-8CB3-5994554755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C8-45E2-8CB3-5994554755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7-46A7-B9CB-C66AE4B914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7-46A7-B9CB-C66AE4B914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635.16999999999996</c:v>
                </c:pt>
                <c:pt idx="1">
                  <c:v>1101.9000000000001</c:v>
                </c:pt>
                <c:pt idx="2" formatCode="#,##0.00;&quot;△&quot;#,##0.00">
                  <c:v>0</c:v>
                </c:pt>
                <c:pt idx="3" formatCode="#,##0.00;&quot;△&quot;#,##0.00">
                  <c:v>0</c:v>
                </c:pt>
                <c:pt idx="4">
                  <c:v>515.5</c:v>
                </c:pt>
              </c:numCache>
            </c:numRef>
          </c:val>
          <c:extLst>
            <c:ext xmlns:c16="http://schemas.microsoft.com/office/drawing/2014/chart" uri="{C3380CC4-5D6E-409C-BE32-E72D297353CC}">
              <c16:uniqueId val="{00000000-FEC4-4CE5-9B0D-DDBD6C1081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FEC4-4CE5-9B0D-DDBD6C1081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70.42</c:v>
                </c:pt>
                <c:pt idx="1">
                  <c:v>80.010000000000005</c:v>
                </c:pt>
                <c:pt idx="2">
                  <c:v>87.74</c:v>
                </c:pt>
                <c:pt idx="3">
                  <c:v>93.08</c:v>
                </c:pt>
                <c:pt idx="4">
                  <c:v>72.55</c:v>
                </c:pt>
              </c:numCache>
            </c:numRef>
          </c:val>
          <c:extLst>
            <c:ext xmlns:c16="http://schemas.microsoft.com/office/drawing/2014/chart" uri="{C3380CC4-5D6E-409C-BE32-E72D297353CC}">
              <c16:uniqueId val="{00000000-D5FF-4723-9CD5-BB19638385F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D5FF-4723-9CD5-BB19638385F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155.11000000000001</c:v>
                </c:pt>
                <c:pt idx="1">
                  <c:v>231.63</c:v>
                </c:pt>
                <c:pt idx="2">
                  <c:v>177.66</c:v>
                </c:pt>
                <c:pt idx="3">
                  <c:v>217.49</c:v>
                </c:pt>
                <c:pt idx="4">
                  <c:v>256.18</c:v>
                </c:pt>
              </c:numCache>
            </c:numRef>
          </c:val>
          <c:extLst>
            <c:ext xmlns:c16="http://schemas.microsoft.com/office/drawing/2014/chart" uri="{C3380CC4-5D6E-409C-BE32-E72D297353CC}">
              <c16:uniqueId val="{00000000-AE6A-4024-A8E2-69BC02A0B88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AE6A-4024-A8E2-69BC02A0B88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C21" sqref="CC2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古殿町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4774</v>
      </c>
      <c r="AM8" s="42"/>
      <c r="AN8" s="42"/>
      <c r="AO8" s="42"/>
      <c r="AP8" s="42"/>
      <c r="AQ8" s="42"/>
      <c r="AR8" s="42"/>
      <c r="AS8" s="42"/>
      <c r="AT8" s="35">
        <f>データ!T6</f>
        <v>163.29</v>
      </c>
      <c r="AU8" s="35"/>
      <c r="AV8" s="35"/>
      <c r="AW8" s="35"/>
      <c r="AX8" s="35"/>
      <c r="AY8" s="35"/>
      <c r="AZ8" s="35"/>
      <c r="BA8" s="35"/>
      <c r="BB8" s="35">
        <f>データ!U6</f>
        <v>29.24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13.17</v>
      </c>
      <c r="Q10" s="35"/>
      <c r="R10" s="35"/>
      <c r="S10" s="35"/>
      <c r="T10" s="35"/>
      <c r="U10" s="35"/>
      <c r="V10" s="35"/>
      <c r="W10" s="35">
        <f>データ!Q6</f>
        <v>100</v>
      </c>
      <c r="X10" s="35"/>
      <c r="Y10" s="35"/>
      <c r="Z10" s="35"/>
      <c r="AA10" s="35"/>
      <c r="AB10" s="35"/>
      <c r="AC10" s="35"/>
      <c r="AD10" s="42">
        <f>データ!R6</f>
        <v>3575</v>
      </c>
      <c r="AE10" s="42"/>
      <c r="AF10" s="42"/>
      <c r="AG10" s="42"/>
      <c r="AH10" s="42"/>
      <c r="AI10" s="42"/>
      <c r="AJ10" s="42"/>
      <c r="AK10" s="2"/>
      <c r="AL10" s="42">
        <f>データ!V6</f>
        <v>624</v>
      </c>
      <c r="AM10" s="42"/>
      <c r="AN10" s="42"/>
      <c r="AO10" s="42"/>
      <c r="AP10" s="42"/>
      <c r="AQ10" s="42"/>
      <c r="AR10" s="42"/>
      <c r="AS10" s="42"/>
      <c r="AT10" s="35">
        <f>データ!W6</f>
        <v>0.32</v>
      </c>
      <c r="AU10" s="35"/>
      <c r="AV10" s="35"/>
      <c r="AW10" s="35"/>
      <c r="AX10" s="35"/>
      <c r="AY10" s="35"/>
      <c r="AZ10" s="35"/>
      <c r="BA10" s="35"/>
      <c r="BB10" s="35">
        <f>データ!X6</f>
        <v>1950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43</v>
      </c>
      <c r="N86" s="12" t="s">
        <v>43</v>
      </c>
      <c r="O86" s="12" t="str">
        <f>データ!EO6</f>
        <v>【0.00】</v>
      </c>
    </row>
  </sheetData>
  <sheetProtection algorithmName="SHA-512" hashValue="p4QH9eHpODK0xr8OSw0vJXtzbXiIWa7igHfEbEo2DyT47eZ6rZgjMP2MsxcEerQcEBud39UQz8Ug9E0iOAgpOg==" saltValue="SPdWgyh0plj/pWIZiXDN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75051</v>
      </c>
      <c r="D6" s="19">
        <f t="shared" si="3"/>
        <v>47</v>
      </c>
      <c r="E6" s="19">
        <f t="shared" si="3"/>
        <v>17</v>
      </c>
      <c r="F6" s="19">
        <f t="shared" si="3"/>
        <v>7</v>
      </c>
      <c r="G6" s="19">
        <f t="shared" si="3"/>
        <v>0</v>
      </c>
      <c r="H6" s="19" t="str">
        <f t="shared" si="3"/>
        <v>福島県　古殿町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13.17</v>
      </c>
      <c r="Q6" s="20">
        <f t="shared" si="3"/>
        <v>100</v>
      </c>
      <c r="R6" s="20">
        <f t="shared" si="3"/>
        <v>3575</v>
      </c>
      <c r="S6" s="20">
        <f t="shared" si="3"/>
        <v>4774</v>
      </c>
      <c r="T6" s="20">
        <f t="shared" si="3"/>
        <v>163.29</v>
      </c>
      <c r="U6" s="20">
        <f t="shared" si="3"/>
        <v>29.24</v>
      </c>
      <c r="V6" s="20">
        <f t="shared" si="3"/>
        <v>624</v>
      </c>
      <c r="W6" s="20">
        <f t="shared" si="3"/>
        <v>0.32</v>
      </c>
      <c r="X6" s="20">
        <f t="shared" si="3"/>
        <v>1950</v>
      </c>
      <c r="Y6" s="21">
        <f>IF(Y7="",NA(),Y7)</f>
        <v>98.52</v>
      </c>
      <c r="Z6" s="21">
        <f t="shared" ref="Z6:AH6" si="4">IF(Z7="",NA(),Z7)</f>
        <v>98.42</v>
      </c>
      <c r="AA6" s="21">
        <f t="shared" si="4"/>
        <v>69.86</v>
      </c>
      <c r="AB6" s="21">
        <f t="shared" si="4"/>
        <v>66.12</v>
      </c>
      <c r="AC6" s="21">
        <f t="shared" si="4"/>
        <v>104.67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635.16999999999996</v>
      </c>
      <c r="BG6" s="21">
        <f t="shared" ref="BG6:BO6" si="7">IF(BG7="",NA(),BG7)</f>
        <v>1101.9000000000001</v>
      </c>
      <c r="BH6" s="20">
        <f t="shared" si="7"/>
        <v>0</v>
      </c>
      <c r="BI6" s="20">
        <f t="shared" si="7"/>
        <v>0</v>
      </c>
      <c r="BJ6" s="21">
        <f t="shared" si="7"/>
        <v>515.5</v>
      </c>
      <c r="BK6" s="21">
        <f t="shared" si="7"/>
        <v>506.14</v>
      </c>
      <c r="BL6" s="21">
        <f t="shared" si="7"/>
        <v>544.96</v>
      </c>
      <c r="BM6" s="21">
        <f t="shared" si="7"/>
        <v>406.44</v>
      </c>
      <c r="BN6" s="21">
        <f t="shared" si="7"/>
        <v>254.5</v>
      </c>
      <c r="BO6" s="21">
        <f t="shared" si="7"/>
        <v>365.75</v>
      </c>
      <c r="BP6" s="20" t="str">
        <f>IF(BP7="","",IF(BP7="-","【-】","【"&amp;SUBSTITUTE(TEXT(BP7,"#,##0.00"),"-","△")&amp;"】"))</f>
        <v>【395.81】</v>
      </c>
      <c r="BQ6" s="21">
        <f>IF(BQ7="",NA(),BQ7)</f>
        <v>70.42</v>
      </c>
      <c r="BR6" s="21">
        <f t="shared" ref="BR6:BZ6" si="8">IF(BR7="",NA(),BR7)</f>
        <v>80.010000000000005</v>
      </c>
      <c r="BS6" s="21">
        <f t="shared" si="8"/>
        <v>87.74</v>
      </c>
      <c r="BT6" s="21">
        <f t="shared" si="8"/>
        <v>93.08</v>
      </c>
      <c r="BU6" s="21">
        <f t="shared" si="8"/>
        <v>72.55</v>
      </c>
      <c r="BV6" s="21">
        <f t="shared" si="8"/>
        <v>35.86</v>
      </c>
      <c r="BW6" s="21">
        <f t="shared" si="8"/>
        <v>42.51</v>
      </c>
      <c r="BX6" s="21">
        <f t="shared" si="8"/>
        <v>35.93</v>
      </c>
      <c r="BY6" s="21">
        <f t="shared" si="8"/>
        <v>36.1</v>
      </c>
      <c r="BZ6" s="21">
        <f t="shared" si="8"/>
        <v>35.5</v>
      </c>
      <c r="CA6" s="20" t="str">
        <f>IF(CA7="","",IF(CA7="-","【-】","【"&amp;SUBSTITUTE(TEXT(CA7,"#,##0.00"),"-","△")&amp;"】"))</f>
        <v>【34.97】</v>
      </c>
      <c r="CB6" s="21">
        <f>IF(CB7="",NA(),CB7)</f>
        <v>155.11000000000001</v>
      </c>
      <c r="CC6" s="21">
        <f t="shared" ref="CC6:CK6" si="9">IF(CC7="",NA(),CC7)</f>
        <v>231.63</v>
      </c>
      <c r="CD6" s="21">
        <f t="shared" si="9"/>
        <v>177.66</v>
      </c>
      <c r="CE6" s="21">
        <f t="shared" si="9"/>
        <v>217.49</v>
      </c>
      <c r="CF6" s="21">
        <f t="shared" si="9"/>
        <v>256.18</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59.21</v>
      </c>
      <c r="CN6" s="21">
        <f t="shared" ref="CN6:CV6" si="10">IF(CN7="",NA(),CN7)</f>
        <v>34.44</v>
      </c>
      <c r="CO6" s="21">
        <f t="shared" si="10"/>
        <v>41.39</v>
      </c>
      <c r="CP6" s="21">
        <f t="shared" si="10"/>
        <v>32.630000000000003</v>
      </c>
      <c r="CQ6" s="21">
        <f t="shared" si="10"/>
        <v>35.35</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92.25</v>
      </c>
      <c r="CY6" s="21">
        <f t="shared" ref="CY6:DG6" si="11">IF(CY7="",NA(),CY7)</f>
        <v>89.04</v>
      </c>
      <c r="CZ6" s="21">
        <f t="shared" si="11"/>
        <v>88.97</v>
      </c>
      <c r="DA6" s="21">
        <f t="shared" si="11"/>
        <v>88.95</v>
      </c>
      <c r="DB6" s="21">
        <f t="shared" si="11"/>
        <v>88.94</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75051</v>
      </c>
      <c r="D7" s="23">
        <v>47</v>
      </c>
      <c r="E7" s="23">
        <v>17</v>
      </c>
      <c r="F7" s="23">
        <v>7</v>
      </c>
      <c r="G7" s="23">
        <v>0</v>
      </c>
      <c r="H7" s="23" t="s">
        <v>97</v>
      </c>
      <c r="I7" s="23" t="s">
        <v>98</v>
      </c>
      <c r="J7" s="23" t="s">
        <v>99</v>
      </c>
      <c r="K7" s="23" t="s">
        <v>100</v>
      </c>
      <c r="L7" s="23" t="s">
        <v>101</v>
      </c>
      <c r="M7" s="23" t="s">
        <v>102</v>
      </c>
      <c r="N7" s="24" t="s">
        <v>103</v>
      </c>
      <c r="O7" s="24" t="s">
        <v>104</v>
      </c>
      <c r="P7" s="24">
        <v>13.17</v>
      </c>
      <c r="Q7" s="24">
        <v>100</v>
      </c>
      <c r="R7" s="24">
        <v>3575</v>
      </c>
      <c r="S7" s="24">
        <v>4774</v>
      </c>
      <c r="T7" s="24">
        <v>163.29</v>
      </c>
      <c r="U7" s="24">
        <v>29.24</v>
      </c>
      <c r="V7" s="24">
        <v>624</v>
      </c>
      <c r="W7" s="24">
        <v>0.32</v>
      </c>
      <c r="X7" s="24">
        <v>1950</v>
      </c>
      <c r="Y7" s="24">
        <v>98.52</v>
      </c>
      <c r="Z7" s="24">
        <v>98.42</v>
      </c>
      <c r="AA7" s="24">
        <v>69.86</v>
      </c>
      <c r="AB7" s="24">
        <v>66.12</v>
      </c>
      <c r="AC7" s="24">
        <v>104.67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635.16999999999996</v>
      </c>
      <c r="BG7" s="24">
        <v>1101.9000000000001</v>
      </c>
      <c r="BH7" s="24">
        <v>0</v>
      </c>
      <c r="BI7" s="24">
        <v>0</v>
      </c>
      <c r="BJ7" s="24">
        <v>515.5</v>
      </c>
      <c r="BK7" s="24">
        <v>506.14</v>
      </c>
      <c r="BL7" s="24">
        <v>544.96</v>
      </c>
      <c r="BM7" s="24">
        <v>406.44</v>
      </c>
      <c r="BN7" s="24">
        <v>254.5</v>
      </c>
      <c r="BO7" s="24">
        <v>365.75</v>
      </c>
      <c r="BP7" s="24">
        <v>395.81</v>
      </c>
      <c r="BQ7" s="24">
        <v>70.42</v>
      </c>
      <c r="BR7" s="24">
        <v>80.010000000000005</v>
      </c>
      <c r="BS7" s="24">
        <v>87.74</v>
      </c>
      <c r="BT7" s="24">
        <v>93.08</v>
      </c>
      <c r="BU7" s="24">
        <v>72.55</v>
      </c>
      <c r="BV7" s="24">
        <v>35.86</v>
      </c>
      <c r="BW7" s="24">
        <v>42.51</v>
      </c>
      <c r="BX7" s="24">
        <v>35.93</v>
      </c>
      <c r="BY7" s="24">
        <v>36.1</v>
      </c>
      <c r="BZ7" s="24">
        <v>35.5</v>
      </c>
      <c r="CA7" s="24">
        <v>34.97</v>
      </c>
      <c r="CB7" s="24">
        <v>155.11000000000001</v>
      </c>
      <c r="CC7" s="24">
        <v>231.63</v>
      </c>
      <c r="CD7" s="24">
        <v>177.66</v>
      </c>
      <c r="CE7" s="24">
        <v>217.49</v>
      </c>
      <c r="CF7" s="24">
        <v>256.18</v>
      </c>
      <c r="CG7" s="24">
        <v>448.63</v>
      </c>
      <c r="CH7" s="24">
        <v>447.34</v>
      </c>
      <c r="CI7" s="24">
        <v>499.55</v>
      </c>
      <c r="CJ7" s="24">
        <v>529.77</v>
      </c>
      <c r="CK7" s="24">
        <v>523.41999999999996</v>
      </c>
      <c r="CL7" s="24">
        <v>526.99</v>
      </c>
      <c r="CM7" s="24">
        <v>59.21</v>
      </c>
      <c r="CN7" s="24">
        <v>34.44</v>
      </c>
      <c r="CO7" s="24">
        <v>41.39</v>
      </c>
      <c r="CP7" s="24">
        <v>32.630000000000003</v>
      </c>
      <c r="CQ7" s="24">
        <v>35.35</v>
      </c>
      <c r="CR7" s="24">
        <v>48.01</v>
      </c>
      <c r="CS7" s="24">
        <v>40.28</v>
      </c>
      <c r="CT7" s="24">
        <v>42.48</v>
      </c>
      <c r="CU7" s="24">
        <v>39.770000000000003</v>
      </c>
      <c r="CV7" s="24">
        <v>38.96</v>
      </c>
      <c r="CW7" s="24">
        <v>39.369999999999997</v>
      </c>
      <c r="CX7" s="24">
        <v>92.25</v>
      </c>
      <c r="CY7" s="24">
        <v>89.04</v>
      </c>
      <c r="CZ7" s="24">
        <v>88.97</v>
      </c>
      <c r="DA7" s="24">
        <v>88.95</v>
      </c>
      <c r="DB7" s="24">
        <v>88.94</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2023-12-12T02:58:22Z</dcterms:created>
  <dcterms:modified xsi:type="dcterms:W3CDTF">2024-01-24T02:40:06Z</dcterms:modified>
  <cp:category/>
</cp:coreProperties>
</file>