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5\03_提出用\"/>
    </mc:Choice>
  </mc:AlternateContent>
  <xr:revisionPtr revIDLastSave="0" documentId="13_ncr:1_{4018A660-87F0-4D30-8A4A-229EA16931FF}" xr6:coauthVersionLast="45" xr6:coauthVersionMax="45" xr10:uidLastSave="{00000000-0000-0000-0000-000000000000}"/>
  <workbookProtection workbookAlgorithmName="SHA-512" workbookHashValue="m2PvHMgQVHKrhvIeyl+3FCeU4kKIXsQflSBV9ZWFeFucbkeN2anwtP/rwZsRKHGMEBunRgGvArUsP7oi0WAO7Q==" workbookSaltValue="NwZuINLSKrMwIHLvmO5lJ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AD10" i="4"/>
  <c r="W10" i="4"/>
  <c r="P10" i="4"/>
  <c r="B10" i="4"/>
  <c r="AD8" i="4"/>
  <c r="W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<sst xmlns="http://schemas.openxmlformats.org/spreadsheetml/2006/main" count="236" uniqueCount="120">
  <si>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</si>
  <si>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</si>
  <si>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</si>
  <si>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</si>
  <si>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</si>
  <si>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</si>
  <si>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</si>
  <si>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</si>
  <si>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</si>
  <si>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</si>
  <si>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</si>
  <si>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</si>
  <si>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</si>
  <si>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</si>
  <si>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</si>
  <si>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</si>
  <si>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</si>
  <si>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</si>
  <si>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</si>
  <si>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</si>
  <si>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</si>
  <si>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</si>
  <si>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</si>
  <si>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</si>
  <si>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</si>
  <si>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</si>
  <si>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</si>
  <si>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</si>
  <si>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</si>
  <si>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</si>
  <si>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</si>
  <si>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</si>
  <si>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</si>
  <si>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</si>
  <si>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</si>
  <si>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</si>
  <si>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</si>
  <si>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</si>
  <si>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</si>
  <si>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</si>
  <si>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</si>
  <si>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</si>
  <si>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</si>
  <si>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</si>
  <si>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</si>
  <si>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</si>
  <si>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</si>
  <si>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</si>
  <si>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</si>
  <si>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</si>
  <si>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</si>
  <si>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</si>
  <si>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</si>
  <si>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</si>
  <si>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</si>
  <si>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</si>
  <si>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</si>
  <si>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</si>
  <si>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</si>
  <si>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</si>
  <si>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</si>
  <si>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</si>
  <si>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</si>
  <si>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</si>
  <si>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</si>
  <si>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</si>
  <si>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</si>
  <si>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</si>
  <si>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</si>
  <si>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</si>
  <si>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</si>
  <si>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</si>
  <si>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</si>
  <si>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</si>
  <si>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</si>
  <si>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</si>
  <si>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</si>
  <si>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</si>
  <si>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</si>
  <si>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</si>
  <si>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</si>
  <si>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</si>
  <si>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</si>
  <si>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</si>
  <si>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</si>
  <si>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</si>
  <si>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</si>
  <si>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</si>
  <si>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</si>
  <si>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</si>
  <si>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</si>
  <si>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</si>
  <si>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</si>
  <si>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</si>
  <si>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</si>
  <si>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</si>
  <si>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</si>
  <si>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</si>
  <si>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</si>
  <si>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</si>
  <si>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</si>
  <si>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</si>
  <si>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</si>
  <si>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</si>
  <si>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</si>
  <si>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</si>
  <si>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</si>
  <si>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</si>
  <si>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</si>
  <si>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</si>
  <si>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</si>
  <si>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</si>
  <si>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</si>
  <si>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</si>
  <si>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</si>
  <si>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</si>
  <si>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</si>
  <si>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③管路保全と不明水解消に向けて管路カメラ調査を継続して実施し、保全管理に努めていく。</t>
    <rPh sb="1" eb="5">
      <t>カンロホゼン</t>
    </rPh>
    <rPh sb="6" eb="9">
      <t>フメイスイ</t>
    </rPh>
    <rPh sb="9" eb="11">
      <t>カイショウ</t>
    </rPh>
    <rPh sb="12" eb="13">
      <t>ム</t>
    </rPh>
    <rPh sb="15" eb="17">
      <t>カンロ</t>
    </rPh>
    <rPh sb="20" eb="22">
      <t>チョウサ</t>
    </rPh>
    <rPh sb="23" eb="25">
      <t>ケイゾク</t>
    </rPh>
    <rPh sb="27" eb="29">
      <t>ジッシ</t>
    </rPh>
    <rPh sb="31" eb="33">
      <t>ホゼン</t>
    </rPh>
    <rPh sb="33" eb="35">
      <t>カンリ</t>
    </rPh>
    <rPh sb="36" eb="37">
      <t>ツト</t>
    </rPh>
    <phoneticPr fontId="4"/>
  </si>
  <si>
    <t>令和4年度決算は、令和5年4月からの地方公営企業法の適用に伴い、同年3月31日で打切決算とした。
①依然として100％を下回っている状況であり、一般会計からの繰入金に依存している状況にあるため、適正な使用料改定を検討しなければならない。
④減少傾向であるが、今後施設の整備費用としての借入が想定されるため、投資規模の適正化を検討し経営改善を図っていかなければならない。
⑤打切決算の影響により、大きく上昇にある。
一般会計からの繰入金に依存している状況にあるため、適正な使用料改定を検討しなければならない。
⑥打切決算の影響により、大きく減少にある。引き続き、施設の統廃合等を検討し、維持管理費の削減に努め、効率的な汚水処理を実施しなければならない。
⑦汚水処理人口の減少と接続率の伸び悩みにより施設利用率は低下していく見込みである。施設の統合、設備の高効率化等で費用を圧縮していく必要がある。
⑧面的な整備は概ね完了しているため、今後は横ばいで水位していくものと推測されるが、継続的に未接続世帯への加入促進に努めなければならない。</t>
    <rPh sb="103" eb="105">
      <t>カイテイ</t>
    </rPh>
    <rPh sb="106" eb="108">
      <t>ケントウ</t>
    </rPh>
    <rPh sb="200" eb="202">
      <t>ジョウショウ</t>
    </rPh>
    <rPh sb="301" eb="303">
      <t>ウチキ</t>
    </rPh>
    <rPh sb="303" eb="305">
      <t>ケッサン</t>
    </rPh>
    <rPh sb="306" eb="308">
      <t>エイキョウ</t>
    </rPh>
    <rPh sb="312" eb="313">
      <t>オオ</t>
    </rPh>
    <rPh sb="321" eb="322">
      <t>ヒ</t>
    </rPh>
    <rPh sb="323" eb="324">
      <t>ツヅ</t>
    </rPh>
    <rPh sb="327" eb="333">
      <t>オスイショリジンコウ</t>
    </rPh>
    <rPh sb="334" eb="336">
      <t>ゲンショウ</t>
    </rPh>
    <rPh sb="341" eb="342">
      <t>ノ</t>
    </rPh>
    <rPh sb="343" eb="344">
      <t>ナヤ</t>
    </rPh>
    <rPh sb="348" eb="350">
      <t>シセツ</t>
    </rPh>
    <rPh sb="350" eb="353">
      <t>リヨウリツ</t>
    </rPh>
    <rPh sb="354" eb="356">
      <t>テイカ</t>
    </rPh>
    <rPh sb="360" eb="362">
      <t>ミコ</t>
    </rPh>
    <rPh sb="367" eb="369">
      <t>シセツ</t>
    </rPh>
    <rPh sb="370" eb="372">
      <t>トウゴウ</t>
    </rPh>
    <rPh sb="373" eb="375">
      <t>セツビ</t>
    </rPh>
    <rPh sb="376" eb="379">
      <t>コウコウリツ</t>
    </rPh>
    <rPh sb="379" eb="380">
      <t>カ</t>
    </rPh>
    <rPh sb="380" eb="381">
      <t>トウ</t>
    </rPh>
    <rPh sb="382" eb="384">
      <t>ヒヨウ</t>
    </rPh>
    <rPh sb="385" eb="387">
      <t>アッシュク</t>
    </rPh>
    <rPh sb="391" eb="393">
      <t>ヒツヨウ</t>
    </rPh>
    <rPh sb="399" eb="401">
      <t>メンテキ</t>
    </rPh>
    <rPh sb="402" eb="404">
      <t>セイビ</t>
    </rPh>
    <rPh sb="405" eb="406">
      <t>オオム</t>
    </rPh>
    <rPh sb="407" eb="409">
      <t>カンリョウ</t>
    </rPh>
    <rPh sb="416" eb="418">
      <t>コンゴ</t>
    </rPh>
    <rPh sb="419" eb="420">
      <t>ヨコ</t>
    </rPh>
    <rPh sb="423" eb="425">
      <t>スイイ</t>
    </rPh>
    <rPh sb="432" eb="434">
      <t>スイソク</t>
    </rPh>
    <phoneticPr fontId="4"/>
  </si>
  <si>
    <t>・経営の健全性・効率性については、令和5年度より地方公営企業法を適用し企業会計に移行したことから、独立採算を原則とする経営が求められる中、安定した経営を持続するために、使用料の見直しによる収入確保及び施設の統廃合により経費の縮減を図っていく。
・老朽化の状況については、資産の更新需要に備え、投資の見通しと財源の見通しを適切に把握し、目標設定及び目標達成に要する計画期間内の投資規模を把握して進めてていく。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</si>
</sst>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9-41A1-B750-4268142597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F5D9-41A1-B750-4268142597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53.87</c:v>
                </c:pt>
                <c:pt idx="1">
                  <c:v>55.03</c:v>
                </c:pt>
                <c:pt idx="2">
                  <c:v>56.81</c:v>
                </c:pt>
                <c:pt idx="3">
                  <c:v>57.08</c:v>
                </c:pt>
                <c:pt idx="4">
                  <c:v>55.83</c:v>
                </c:pt>
              </c:numCache>
            </c:numRef>
          </c:val>
          <c:extLst>
            <c:ext xmlns:c16="http://schemas.microsoft.com/office/drawing/2014/chart" uri="{C3380CC4-5D6E-409C-BE32-E72D297353CC}">
              <c16:uniqueId val="{00000000-DDF9-4513-9B06-23ACF639B9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DDF9-4513-9B06-23ACF639B9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83.78</c:v>
                </c:pt>
                <c:pt idx="1">
                  <c:v>86.28</c:v>
                </c:pt>
                <c:pt idx="2">
                  <c:v>82.14</c:v>
                </c:pt>
                <c:pt idx="3">
                  <c:v>82.51</c:v>
                </c:pt>
                <c:pt idx="4">
                  <c:v>87.86</c:v>
                </c:pt>
              </c:numCache>
            </c:numRef>
          </c:val>
          <c:extLst>
            <c:ext xmlns:c16="http://schemas.microsoft.com/office/drawing/2014/chart" uri="{C3380CC4-5D6E-409C-BE32-E72D297353CC}">
              <c16:uniqueId val="{00000000-EE53-4F50-9661-3316CE2D13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EE53-4F50-9661-3316CE2D13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58.48</c:v>
                </c:pt>
                <c:pt idx="1">
                  <c:v>58.2</c:v>
                </c:pt>
                <c:pt idx="2">
                  <c:v>60.21</c:v>
                </c:pt>
                <c:pt idx="3">
                  <c:v>63.18</c:v>
                </c:pt>
                <c:pt idx="4">
                  <c:v>72.98</c:v>
                </c:pt>
              </c:numCache>
            </c:numRef>
          </c:val>
          <c:extLst>
            <c:ext xmlns:c16="http://schemas.microsoft.com/office/drawing/2014/chart" uri="{C3380CC4-5D6E-409C-BE32-E72D297353CC}">
              <c16:uniqueId val="{00000000-24AF-44DE-80DF-2F287AB47F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F-44DE-80DF-2F287AB47F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6-4F46-84AE-0F733FB0F5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6-4F46-84AE-0F733FB0F5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8-4A8A-88E9-884850ACCA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8-4A8A-88E9-884850ACCA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2-46DD-A4BF-7AF9A479BB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2-46DD-A4BF-7AF9A479BB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E-4D90-B04E-270BEA4694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E-4D90-B04E-270BEA4694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637.63</c:v>
                </c:pt>
                <c:pt idx="1">
                  <c:v>418.87</c:v>
                </c:pt>
                <c:pt idx="2">
                  <c:v>287.51</c:v>
                </c:pt>
                <c:pt idx="3">
                  <c:v>101.54</c:v>
                </c:pt>
                <c:pt idx="4">
                  <c:v>67.98</c:v>
                </c:pt>
              </c:numCache>
            </c:numRef>
          </c:val>
          <c:extLst>
            <c:ext xmlns:c16="http://schemas.microsoft.com/office/drawing/2014/chart" uri="{C3380CC4-5D6E-409C-BE32-E72D297353CC}">
              <c16:uniqueId val="{00000000-37B8-4C18-8A08-316BB7E4D2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37B8-4C18-8A08-316BB7E4D2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49.6</c:v>
                </c:pt>
                <c:pt idx="1">
                  <c:v>58</c:v>
                </c:pt>
                <c:pt idx="2">
                  <c:v>59.14</c:v>
                </c:pt>
                <c:pt idx="3">
                  <c:v>66.23</c:v>
                </c:pt>
                <c:pt idx="4">
                  <c:v>92.33</c:v>
                </c:pt>
              </c:numCache>
            </c:numRef>
          </c:val>
          <c:extLst>
            <c:ext xmlns:c16="http://schemas.microsoft.com/office/drawing/2014/chart" uri="{C3380CC4-5D6E-409C-BE32-E72D297353CC}">
              <c16:uniqueId val="{00000000-5812-4A1C-96CB-2B14CF20C1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5812-4A1C-96CB-2B14CF20C1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306.06</c:v>
                </c:pt>
                <c:pt idx="1">
                  <c:v>267.39</c:v>
                </c:pt>
                <c:pt idx="2">
                  <c:v>257.82</c:v>
                </c:pt>
                <c:pt idx="3">
                  <c:v>228.91</c:v>
                </c:pt>
                <c:pt idx="4">
                  <c:v>165.82</c:v>
                </c:pt>
              </c:numCache>
            </c:numRef>
          </c:val>
          <c:extLst>
            <c:ext xmlns:c16="http://schemas.microsoft.com/office/drawing/2014/chart" uri="{C3380CC4-5D6E-409C-BE32-E72D297353CC}">
              <c16:uniqueId val="{00000000-ED74-4F57-91DD-C207E215F2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ED74-4F57-91DD-C207E215F2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塙町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8195</v>
      </c>
      <c r="AM8" s="42"/>
      <c r="AN8" s="42"/>
      <c r="AO8" s="42"/>
      <c r="AP8" s="42"/>
      <c r="AQ8" s="42"/>
      <c r="AR8" s="42"/>
      <c r="AS8" s="42"/>
      <c r="AT8" s="35">
        <f>データ!T6</f>
        <v>211.41</v>
      </c>
      <c r="AU8" s="35"/>
      <c r="AV8" s="35"/>
      <c r="AW8" s="35"/>
      <c r="AX8" s="35"/>
      <c r="AY8" s="35"/>
      <c r="AZ8" s="35"/>
      <c r="BA8" s="35"/>
      <c r="BB8" s="35">
        <f>データ!U6</f>
        <v>38.76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29.84</v>
      </c>
      <c r="Q10" s="35"/>
      <c r="R10" s="35"/>
      <c r="S10" s="35"/>
      <c r="T10" s="35"/>
      <c r="U10" s="35"/>
      <c r="V10" s="35"/>
      <c r="W10" s="35">
        <f>データ!Q6</f>
        <v>90</v>
      </c>
      <c r="X10" s="35"/>
      <c r="Y10" s="35"/>
      <c r="Z10" s="35"/>
      <c r="AA10" s="35"/>
      <c r="AB10" s="35"/>
      <c r="AC10" s="35"/>
      <c r="AD10" s="42">
        <f>データ!R6</f>
        <v>2921</v>
      </c>
      <c r="AE10" s="42"/>
      <c r="AF10" s="42"/>
      <c r="AG10" s="42"/>
      <c r="AH10" s="42"/>
      <c r="AI10" s="42"/>
      <c r="AJ10" s="42"/>
      <c r="AK10" s="2"/>
      <c r="AL10" s="42">
        <f>データ!V6</f>
        <v>2414</v>
      </c>
      <c r="AM10" s="42"/>
      <c r="AN10" s="42"/>
      <c r="AO10" s="42"/>
      <c r="AP10" s="42"/>
      <c r="AQ10" s="42"/>
      <c r="AR10" s="42"/>
      <c r="AS10" s="42"/>
      <c r="AT10" s="35">
        <f>データ!W6</f>
        <v>2.12</v>
      </c>
      <c r="AU10" s="35"/>
      <c r="AV10" s="35"/>
      <c r="AW10" s="35"/>
      <c r="AX10" s="35"/>
      <c r="AY10" s="35"/>
      <c r="AZ10" s="35"/>
      <c r="BA10" s="35"/>
      <c r="BB10" s="35">
        <f>データ!X6</f>
        <v>1138.68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qpoEyu0S0n4lk+Qqn+mmwbYgx3DYVH9uPMB6Mi6wRG1mEXkZqoqAN/ft7sM+oSfnzpWPwBdh+qjeKgzuNWq4Cg==" saltValue="pgB4bg3JBBX79IEKhf9L9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74837</v>
      </c>
      <c r="D6" s="19">
        <f t="shared" si="3"/>
        <v>47</v>
      </c>
      <c r="E6" s="19">
        <f t="shared" si="3"/>
        <v>17</v>
      </c>
      <c r="F6" s="19">
        <f t="shared" si="3"/>
        <v>5</v>
      </c>
      <c r="G6" s="19">
        <f t="shared" si="3"/>
        <v>0</v>
      </c>
      <c r="H6" s="19" t="str">
        <f t="shared" si="3"/>
        <v>福島県　塙町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29.84</v>
      </c>
      <c r="Q6" s="20">
        <f t="shared" si="3"/>
        <v>90</v>
      </c>
      <c r="R6" s="20">
        <f t="shared" si="3"/>
        <v>2921</v>
      </c>
      <c r="S6" s="20">
        <f t="shared" si="3"/>
        <v>8195</v>
      </c>
      <c r="T6" s="20">
        <f t="shared" si="3"/>
        <v>211.41</v>
      </c>
      <c r="U6" s="20">
        <f t="shared" si="3"/>
        <v>38.76</v>
      </c>
      <c r="V6" s="20">
        <f t="shared" si="3"/>
        <v>2414</v>
      </c>
      <c r="W6" s="20">
        <f t="shared" si="3"/>
        <v>2.12</v>
      </c>
      <c r="X6" s="20">
        <f t="shared" si="3"/>
        <v>1138.68</v>
      </c>
      <c r="Y6" s="21">
        <f>IF(Y7="",NA(),Y7)</f>
        <v>58.48</v>
      </c>
      <c r="Z6" s="21">
        <f t="shared" ref="Z6:AH6" si="4">IF(Z7="",NA(),Z7)</f>
        <v>58.2</v>
      </c>
      <c r="AA6" s="21">
        <f t="shared" si="4"/>
        <v>60.21</v>
      </c>
      <c r="AB6" s="21">
        <f t="shared" si="4"/>
        <v>63.18</v>
      </c>
      <c r="AC6" s="21">
        <f t="shared" si="4"/>
        <v>72.98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637.63</v>
      </c>
      <c r="BG6" s="21">
        <f t="shared" ref="BG6:BO6" si="7">IF(BG7="",NA(),BG7)</f>
        <v>418.87</v>
      </c>
      <c r="BH6" s="21">
        <f t="shared" si="7"/>
        <v>287.51</v>
      </c>
      <c r="BI6" s="21">
        <f t="shared" si="7"/>
        <v>101.54</v>
      </c>
      <c r="BJ6" s="21">
        <f t="shared" si="7"/>
        <v>67.98</v>
      </c>
      <c r="BK6" s="21">
        <f t="shared" si="7"/>
        <v>789.46</v>
      </c>
      <c r="BL6" s="21">
        <f t="shared" si="7"/>
        <v>826.83</v>
      </c>
      <c r="BM6" s="21">
        <f t="shared" si="7"/>
        <v>783.8</v>
      </c>
      <c r="BN6" s="21">
        <f t="shared" si="7"/>
        <v>778.81</v>
      </c>
      <c r="BO6" s="21">
        <f t="shared" si="7"/>
        <v>718.49</v>
      </c>
      <c r="BP6" s="20" t="str">
        <f>IF(BP7="","",IF(BP7="-","【-】","【"&amp;SUBSTITUTE(TEXT(BP7,"#,##0.00"),"-","△")&amp;"】"))</f>
        <v>【809.19】</v>
      </c>
      <c r="BQ6" s="21">
        <f>IF(BQ7="",NA(),BQ7)</f>
        <v>49.6</v>
      </c>
      <c r="BR6" s="21">
        <f t="shared" ref="BR6:BZ6" si="8">IF(BR7="",NA(),BR7)</f>
        <v>58</v>
      </c>
      <c r="BS6" s="21">
        <f t="shared" si="8"/>
        <v>59.14</v>
      </c>
      <c r="BT6" s="21">
        <f t="shared" si="8"/>
        <v>66.23</v>
      </c>
      <c r="BU6" s="21">
        <f t="shared" si="8"/>
        <v>92.33</v>
      </c>
      <c r="BV6" s="21">
        <f t="shared" si="8"/>
        <v>57.77</v>
      </c>
      <c r="BW6" s="21">
        <f t="shared" si="8"/>
        <v>57.31</v>
      </c>
      <c r="BX6" s="21">
        <f t="shared" si="8"/>
        <v>68.11</v>
      </c>
      <c r="BY6" s="21">
        <f t="shared" si="8"/>
        <v>67.23</v>
      </c>
      <c r="BZ6" s="21">
        <f t="shared" si="8"/>
        <v>61.82</v>
      </c>
      <c r="CA6" s="20" t="str">
        <f>IF(CA7="","",IF(CA7="-","【-】","【"&amp;SUBSTITUTE(TEXT(CA7,"#,##0.00"),"-","△")&amp;"】"))</f>
        <v>【57.02】</v>
      </c>
      <c r="CB6" s="21">
        <f>IF(CB7="",NA(),CB7)</f>
        <v>306.06</v>
      </c>
      <c r="CC6" s="21">
        <f t="shared" ref="CC6:CK6" si="9">IF(CC7="",NA(),CC7)</f>
        <v>267.39</v>
      </c>
      <c r="CD6" s="21">
        <f t="shared" si="9"/>
        <v>257.82</v>
      </c>
      <c r="CE6" s="21">
        <f t="shared" si="9"/>
        <v>228.91</v>
      </c>
      <c r="CF6" s="21">
        <f t="shared" si="9"/>
        <v>165.82</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53.87</v>
      </c>
      <c r="CN6" s="21">
        <f t="shared" ref="CN6:CV6" si="10">IF(CN7="",NA(),CN7)</f>
        <v>55.03</v>
      </c>
      <c r="CO6" s="21">
        <f t="shared" si="10"/>
        <v>56.81</v>
      </c>
      <c r="CP6" s="21">
        <f t="shared" si="10"/>
        <v>57.08</v>
      </c>
      <c r="CQ6" s="21">
        <f t="shared" si="10"/>
        <v>55.83</v>
      </c>
      <c r="CR6" s="21">
        <f t="shared" si="10"/>
        <v>50.68</v>
      </c>
      <c r="CS6" s="21">
        <f t="shared" si="10"/>
        <v>50.14</v>
      </c>
      <c r="CT6" s="21">
        <f t="shared" si="10"/>
        <v>55.26</v>
      </c>
      <c r="CU6" s="21">
        <f t="shared" si="10"/>
        <v>54.54</v>
      </c>
      <c r="CV6" s="21">
        <f t="shared" si="10"/>
        <v>52.9</v>
      </c>
      <c r="CW6" s="20" t="str">
        <f>IF(CW7="","",IF(CW7="-","【-】","【"&amp;SUBSTITUTE(TEXT(CW7,"#,##0.00"),"-","△")&amp;"】"))</f>
        <v>【52.55】</v>
      </c>
      <c r="CX6" s="21">
        <f>IF(CX7="",NA(),CX7)</f>
        <v>83.78</v>
      </c>
      <c r="CY6" s="21">
        <f t="shared" ref="CY6:DG6" si="11">IF(CY7="",NA(),CY7)</f>
        <v>86.28</v>
      </c>
      <c r="CZ6" s="21">
        <f t="shared" si="11"/>
        <v>82.14</v>
      </c>
      <c r="DA6" s="21">
        <f t="shared" si="11"/>
        <v>82.51</v>
      </c>
      <c r="DB6" s="21">
        <f t="shared" si="11"/>
        <v>87.86</v>
      </c>
      <c r="DC6" s="21">
        <f t="shared" si="11"/>
        <v>84.86</v>
      </c>
      <c r="DD6" s="21">
        <f t="shared" si="11"/>
        <v>84.98</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74837</v>
      </c>
      <c r="D7" s="23">
        <v>47</v>
      </c>
      <c r="E7" s="23">
        <v>17</v>
      </c>
      <c r="F7" s="23">
        <v>5</v>
      </c>
      <c r="G7" s="23">
        <v>0</v>
      </c>
      <c r="H7" s="23" t="s">
        <v>98</v>
      </c>
      <c r="I7" s="23" t="s">
        <v>99</v>
      </c>
      <c r="J7" s="23" t="s">
        <v>100</v>
      </c>
      <c r="K7" s="23" t="s">
        <v>101</v>
      </c>
      <c r="L7" s="23" t="s">
        <v>102</v>
      </c>
      <c r="M7" s="23" t="s">
        <v>103</v>
      </c>
      <c r="N7" s="24" t="s">
        <v>104</v>
      </c>
      <c r="O7" s="24" t="s">
        <v>105</v>
      </c>
      <c r="P7" s="24">
        <v>29.84</v>
      </c>
      <c r="Q7" s="24">
        <v>90</v>
      </c>
      <c r="R7" s="24">
        <v>2921</v>
      </c>
      <c r="S7" s="24">
        <v>8195</v>
      </c>
      <c r="T7" s="24">
        <v>211.41</v>
      </c>
      <c r="U7" s="24">
        <v>38.76</v>
      </c>
      <c r="V7" s="24">
        <v>2414</v>
      </c>
      <c r="W7" s="24">
        <v>2.12</v>
      </c>
      <c r="X7" s="24">
        <v>1138.68</v>
      </c>
      <c r="Y7" s="24">
        <v>58.48</v>
      </c>
      <c r="Z7" s="24">
        <v>58.2</v>
      </c>
      <c r="AA7" s="24">
        <v>60.21</v>
      </c>
      <c r="AB7" s="24">
        <v>63.18</v>
      </c>
      <c r="AC7" s="24">
        <v>72.98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637.63</v>
      </c>
      <c r="BG7" s="24">
        <v>418.87</v>
      </c>
      <c r="BH7" s="24">
        <v>287.51</v>
      </c>
      <c r="BI7" s="24">
        <v>101.54</v>
      </c>
      <c r="BJ7" s="24">
        <v>67.98</v>
      </c>
      <c r="BK7" s="24">
        <v>789.46</v>
      </c>
      <c r="BL7" s="24">
        <v>826.83</v>
      </c>
      <c r="BM7" s="24">
        <v>783.8</v>
      </c>
      <c r="BN7" s="24">
        <v>778.81</v>
      </c>
      <c r="BO7" s="24">
        <v>718.49</v>
      </c>
      <c r="BP7" s="24">
        <v>809.19</v>
      </c>
      <c r="BQ7" s="24">
        <v>49.6</v>
      </c>
      <c r="BR7" s="24">
        <v>58</v>
      </c>
      <c r="BS7" s="24">
        <v>59.14</v>
      </c>
      <c r="BT7" s="24">
        <v>66.23</v>
      </c>
      <c r="BU7" s="24">
        <v>92.33</v>
      </c>
      <c r="BV7" s="24">
        <v>57.77</v>
      </c>
      <c r="BW7" s="24">
        <v>57.31</v>
      </c>
      <c r="BX7" s="24">
        <v>68.11</v>
      </c>
      <c r="BY7" s="24">
        <v>67.23</v>
      </c>
      <c r="BZ7" s="24">
        <v>61.82</v>
      </c>
      <c r="CA7" s="24">
        <v>57.02</v>
      </c>
      <c r="CB7" s="24">
        <v>306.06</v>
      </c>
      <c r="CC7" s="24">
        <v>267.39</v>
      </c>
      <c r="CD7" s="24">
        <v>257.82</v>
      </c>
      <c r="CE7" s="24">
        <v>228.91</v>
      </c>
      <c r="CF7" s="24">
        <v>165.82</v>
      </c>
      <c r="CG7" s="24">
        <v>274.35000000000002</v>
      </c>
      <c r="CH7" s="24">
        <v>273.52</v>
      </c>
      <c r="CI7" s="24">
        <v>222.41</v>
      </c>
      <c r="CJ7" s="24">
        <v>228.21</v>
      </c>
      <c r="CK7" s="24">
        <v>246.9</v>
      </c>
      <c r="CL7" s="24">
        <v>273.68</v>
      </c>
      <c r="CM7" s="24">
        <v>53.87</v>
      </c>
      <c r="CN7" s="24">
        <v>55.03</v>
      </c>
      <c r="CO7" s="24">
        <v>56.81</v>
      </c>
      <c r="CP7" s="24">
        <v>57.08</v>
      </c>
      <c r="CQ7" s="24">
        <v>55.83</v>
      </c>
      <c r="CR7" s="24">
        <v>50.68</v>
      </c>
      <c r="CS7" s="24">
        <v>50.14</v>
      </c>
      <c r="CT7" s="24">
        <v>55.26</v>
      </c>
      <c r="CU7" s="24">
        <v>54.54</v>
      </c>
      <c r="CV7" s="24">
        <v>52.9</v>
      </c>
      <c r="CW7" s="24">
        <v>52.55</v>
      </c>
      <c r="CX7" s="24">
        <v>83.78</v>
      </c>
      <c r="CY7" s="24">
        <v>86.28</v>
      </c>
      <c r="CZ7" s="24">
        <v>82.14</v>
      </c>
      <c r="DA7" s="24">
        <v>82.51</v>
      </c>
      <c r="DB7" s="24">
        <v>87.86</v>
      </c>
      <c r="DC7" s="24">
        <v>84.86</v>
      </c>
      <c r="DD7" s="24">
        <v>84.98</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2024-01-24T02:16:54Z</cp:lastPrinted>
  <dcterms:created xsi:type="dcterms:W3CDTF">2023-12-12T02:52:47Z</dcterms:created>
  <dcterms:modified xsi:type="dcterms:W3CDTF">2024-01-24T02:16:57Z</dcterms:modified>
  <cp:category/>
</cp:coreProperties>
</file>