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HP-R3-12\Desktop\【経営比較分析表】2022_074829_47_1718\【経営比較分析表】2022_074829_47_1718\"/>
    </mc:Choice>
  </mc:AlternateContent>
  <xr:revisionPtr revIDLastSave="0" documentId="13_ncr:1_{EDCCEF9F-C604-46A9-A913-D6C053594C17}" xr6:coauthVersionLast="47" xr6:coauthVersionMax="47" xr10:uidLastSave="{00000000-0000-0000-0000-000000000000}"/>
  <workbookProtection workbookAlgorithmName="SHA-512" workbookHashValue="ucEE7HWYBNVN7OoW7XAiMfTpDNF46ZMmSL4bdEHlXxB03VLIlGW7GDAq4zT71kizZJ8IwfMs/jWWO8jmgrtTjQ==" workbookSaltValue="4fFthM2mIQ29lh2dJmRWeQ==" workbookSpinCount="100000" lockStructure="1"/>
  <bookViews>
    <workbookView xWindow="-2070" yWindow="165" windowWidth="29100" windowHeight="1531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P10" i="4"/>
  <c r="B10" i="4"/>
  <c r="BB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<sst xmlns="http://schemas.openxmlformats.org/spreadsheetml/2006/main" count="236" uniqueCount="118">
  <si>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</si>
  <si>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</si>
  <si>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</si>
  <si>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</si>
  <si>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</si>
  <si>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</si>
  <si>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</si>
  <si>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</si>
  <si>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</si>
  <si>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</si>
  <si>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</si>
  <si>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</si>
  <si>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</si>
  <si>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</si>
  <si>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</si>
  <si>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</si>
  <si>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</si>
  <si>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</si>
  <si>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</si>
  <si>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</si>
  <si>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</si>
  <si>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</si>
  <si>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</si>
  <si>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</si>
  <si>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</si>
  <si>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</si>
  <si>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</si>
  <si>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</si>
  <si>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</si>
  <si>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</si>
  <si>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</si>
  <si>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</si>
  <si>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</si>
  <si>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</si>
  <si>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</si>
  <si>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</si>
  <si>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</si>
  <si>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</si>
  <si>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</si>
  <si>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</si>
  <si>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</si>
  <si>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</si>
  <si>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</si>
  <si>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</si>
  <si>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</si>
  <si>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</si>
  <si>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</si>
  <si>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</si>
  <si>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</si>
  <si>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</si>
  <si>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</si>
  <si>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</si>
  <si>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</si>
  <si>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</si>
  <si>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</si>
  <si>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</si>
  <si>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</si>
  <si>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</si>
  <si>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</si>
  <si>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</si>
  <si>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</si>
  <si>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</si>
  <si>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</si>
  <si>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</si>
  <si>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</si>
  <si>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</si>
  <si>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</si>
  <si>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</si>
  <si>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</si>
  <si>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</si>
  <si>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</si>
  <si>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</si>
  <si>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</si>
  <si>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</si>
  <si>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</si>
  <si>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</si>
  <si>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</si>
  <si>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</si>
  <si>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</si>
  <si>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</si>
  <si>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</si>
  <si>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</si>
  <si>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</si>
  <si>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</si>
  <si>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</si>
  <si>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</si>
  <si>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</si>
  <si>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</si>
  <si>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</si>
  <si>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</si>
  <si>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</si>
  <si>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</si>
  <si>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</si>
  <si>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</si>
  <si>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</si>
  <si>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</si>
  <si>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</si>
  <si>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</si>
  <si>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</si>
  <si>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</si>
  <si>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</si>
  <si>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</si>
  <si>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</si>
  <si>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</si>
  <si>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</si>
  <si>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</si>
  <si>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</si>
  <si>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</si>
  <si>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</si>
  <si>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</si>
  <si>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</si>
  <si>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</si>
  <si>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</si>
  <si>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</si>
  <si>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</si>
  <si>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で供用開始しているのは関岡下地区（Ｈ13.4.1）・関岡上地区（Ｈ17.3.31）の2地区のみだが、供用開始後20年以上が経過し、経年劣化による設備修繕等の維持管理費用が出てきている。施設の現状を把握・分析し、適正な維持管理・延命化を図っていく必要がある。</t>
    <rPh sb="0" eb="2">
      <t>ホンマチ</t>
    </rPh>
    <rPh sb="60" eb="62">
      <t>イジョウ</t>
    </rPh>
    <rPh sb="74" eb="76">
      <t>セツビ</t>
    </rPh>
    <phoneticPr fontId="4"/>
  </si>
  <si>
    <t>人口減少により効率的は施設運用が求められているが、今後ますます使用料収入が減っていくことは想定される。供用開始して施設の維持管理費用が増大することが懸念されるため、機械設備の更新の計画性が必要になってくる。そのため、費用の平準化、維持管理費の抑制に努める。</t>
    <rPh sb="0" eb="2">
      <t>ジンコウ</t>
    </rPh>
    <rPh sb="2" eb="4">
      <t>ゲンショウ</t>
    </rPh>
    <rPh sb="7" eb="9">
      <t>コウリツ</t>
    </rPh>
    <rPh sb="9" eb="10">
      <t>テキ</t>
    </rPh>
    <rPh sb="11" eb="13">
      <t>シセツ</t>
    </rPh>
    <rPh sb="13" eb="15">
      <t>ウンヨウ</t>
    </rPh>
    <rPh sb="16" eb="17">
      <t>モト</t>
    </rPh>
    <rPh sb="25" eb="27">
      <t>コンゴ</t>
    </rPh>
    <rPh sb="31" eb="34">
      <t>シヨウリョウ</t>
    </rPh>
    <rPh sb="34" eb="36">
      <t>シュウニュウ</t>
    </rPh>
    <rPh sb="37" eb="38">
      <t>ヘ</t>
    </rPh>
    <rPh sb="45" eb="47">
      <t>ソウテイ</t>
    </rPh>
    <rPh sb="51" eb="53">
      <t>キョウヨウ</t>
    </rPh>
    <rPh sb="53" eb="55">
      <t>カイシ</t>
    </rPh>
    <rPh sb="57" eb="59">
      <t>シセツ</t>
    </rPh>
    <rPh sb="60" eb="64">
      <t>イジカンリ</t>
    </rPh>
    <rPh sb="64" eb="66">
      <t>ヒヨウ</t>
    </rPh>
    <rPh sb="67" eb="69">
      <t>ゾウダイ</t>
    </rPh>
    <rPh sb="74" eb="76">
      <t>ケネン</t>
    </rPh>
    <rPh sb="90" eb="92">
      <t>ケイカク</t>
    </rPh>
    <rPh sb="92" eb="93">
      <t>セイ</t>
    </rPh>
    <phoneticPr fontId="4"/>
  </si>
  <si>
    <t>①収益的収支比率は100％以上となっていることが望ましいが、ばっ気ブロア修繕等による臨時経費がかさみ72.30％と前年を下回り採算性の低くくなっている。
⑤経費回収率は100％以上となっていることが望ましいが、33.03％と類似団体平均を下回っていて、使用料で賄えていない状況にある。
⑥汚水処理原価は有収水量1㎡あたり汚水処理に要した費用であり、類似団体平均を上回っており、臨時的に公営企業会計移行に伴う費用が増加したため、汚水処理原価費が上昇した。また、修繕費等の経費も掛かっていているため、今後も経費節減に努め、効率的な施設運用が必要である。
⑦施設利用率は施設の利用状況や適性規模を判断する指標であり、高い数値が望まれるが、31.83％と類似団体平均を下回っており、人口減少により当初計画していた汚水処理及び処理施設を有効的に活用できていない状況にある。</t>
    <rPh sb="32" eb="33">
      <t>キ</t>
    </rPh>
    <rPh sb="181" eb="182">
      <t>ウエ</t>
    </rPh>
    <rPh sb="188" eb="190">
      <t>リンジ</t>
    </rPh>
    <rPh sb="190" eb="191">
      <t>テキ</t>
    </rPh>
    <rPh sb="192" eb="194">
      <t>コウエイ</t>
    </rPh>
    <rPh sb="194" eb="196">
      <t>キギョウ</t>
    </rPh>
    <rPh sb="196" eb="198">
      <t>カイケイ</t>
    </rPh>
    <rPh sb="198" eb="200">
      <t>イコウ</t>
    </rPh>
    <rPh sb="201" eb="202">
      <t>トモナ</t>
    </rPh>
    <rPh sb="203" eb="205">
      <t>ヒヨウ</t>
    </rPh>
    <rPh sb="206" eb="208">
      <t>ゾウカ</t>
    </rPh>
    <rPh sb="213" eb="215">
      <t>オスイ</t>
    </rPh>
    <rPh sb="215" eb="217">
      <t>ショリ</t>
    </rPh>
    <rPh sb="217" eb="219">
      <t>ゲンカ</t>
    </rPh>
    <rPh sb="219" eb="220">
      <t>ヒ</t>
    </rPh>
    <rPh sb="221" eb="223">
      <t>ジョウショウ</t>
    </rPh>
    <rPh sb="229" eb="231">
      <t>シュウゼン</t>
    </rPh>
    <rPh sb="231" eb="232">
      <t>ヒ</t>
    </rPh>
    <rPh sb="232" eb="233">
      <t>トウ</t>
    </rPh>
    <rPh sb="234" eb="236">
      <t>ケイヒ</t>
    </rPh>
    <rPh sb="237" eb="238">
      <t>カ</t>
    </rPh>
    <rPh sb="259" eb="262">
      <t>コウリツテキ</t>
    </rPh>
    <rPh sb="263" eb="265">
      <t>シセツ</t>
    </rPh>
    <rPh sb="265" eb="267">
      <t>ウンヨウ</t>
    </rPh>
    <rPh sb="337" eb="339">
      <t>ジンコウ</t>
    </rPh>
    <rPh sb="339" eb="341">
      <t>ゲンショウ</t>
    </rPh>
    <rPh sb="344" eb="346">
      <t>トウショ</t>
    </rPh>
    <rPh sb="346" eb="348">
      <t>ケイカク</t>
    </rPh>
    <rPh sb="352" eb="354">
      <t>オスイ</t>
    </rPh>
    <rPh sb="354" eb="356">
      <t>ショリ</t>
    </rPh>
    <rPh sb="356" eb="357">
      <t>オヨ</t>
    </rPh>
    <rPh sb="358" eb="360">
      <t>ショリ</t>
    </rPh>
    <rPh sb="360" eb="362">
      <t>シセツ</t>
    </rPh>
    <rPh sb="363" eb="366">
      <t>ユウコウテキ</t>
    </rPh>
    <rPh sb="367" eb="369">
      <t>カツヨウ</t>
    </rPh>
    <rPh sb="375" eb="37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</si>
</sst>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AA-438D-BD41-5031D5A18A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7AA-438D-BD41-5031D5A18A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31.83</c:v>
                </c:pt>
                <c:pt idx="1">
                  <c:v>31.83</c:v>
                </c:pt>
                <c:pt idx="2">
                  <c:v>31.83</c:v>
                </c:pt>
                <c:pt idx="3">
                  <c:v>31.83</c:v>
                </c:pt>
                <c:pt idx="4">
                  <c:v>31.83</c:v>
                </c:pt>
              </c:numCache>
            </c:numRef>
          </c:val>
          <c:extLst>
            <c:ext xmlns:c16="http://schemas.microsoft.com/office/drawing/2014/chart" uri="{C3380CC4-5D6E-409C-BE32-E72D297353CC}">
              <c16:uniqueId val="{00000000-5280-4EB5-ABFC-65B952D3D1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280-4EB5-ABFC-65B952D3D1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97.99</c:v>
                </c:pt>
                <c:pt idx="1">
                  <c:v>97.79</c:v>
                </c:pt>
                <c:pt idx="2">
                  <c:v>99.6</c:v>
                </c:pt>
                <c:pt idx="3">
                  <c:v>100</c:v>
                </c:pt>
                <c:pt idx="4">
                  <c:v>100</c:v>
                </c:pt>
              </c:numCache>
            </c:numRef>
          </c:val>
          <c:extLst>
            <c:ext xmlns:c16="http://schemas.microsoft.com/office/drawing/2014/chart" uri="{C3380CC4-5D6E-409C-BE32-E72D297353CC}">
              <c16:uniqueId val="{00000000-FEEA-45BE-960F-AB88958AC3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EEA-45BE-960F-AB88958AC3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44.6</c:v>
                </c:pt>
                <c:pt idx="1">
                  <c:v>90.87</c:v>
                </c:pt>
                <c:pt idx="2">
                  <c:v>90.03</c:v>
                </c:pt>
                <c:pt idx="3">
                  <c:v>86.47</c:v>
                </c:pt>
                <c:pt idx="4">
                  <c:v>72.3</c:v>
                </c:pt>
              </c:numCache>
            </c:numRef>
          </c:val>
          <c:extLst>
            <c:ext xmlns:c16="http://schemas.microsoft.com/office/drawing/2014/chart" uri="{C3380CC4-5D6E-409C-BE32-E72D297353CC}">
              <c16:uniqueId val="{00000000-BFFF-48D9-9CD9-5DB0A562DD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F-48D9-9CD9-5DB0A562DD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E6-4A6E-8603-2BA6F404BF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E6-4A6E-8603-2BA6F404BF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F4-44FC-87B8-9147B1E65E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4-44FC-87B8-9147B1E65E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D-484E-B213-1C46CE3961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D-484E-B213-1C46CE3961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2-4106-98DD-AD3CE7A8B3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2-4106-98DD-AD3CE7A8B3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2057.8200000000002</c:v>
                </c:pt>
                <c:pt idx="1">
                  <c:v>1902.25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BF-4717-AC7C-47CB8A1632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8BF-4717-AC7C-47CB8A1632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55.48</c:v>
                </c:pt>
                <c:pt idx="1">
                  <c:v>65.489999999999995</c:v>
                </c:pt>
                <c:pt idx="2">
                  <c:v>64.44</c:v>
                </c:pt>
                <c:pt idx="3">
                  <c:v>55.49</c:v>
                </c:pt>
                <c:pt idx="4">
                  <c:v>33.03</c:v>
                </c:pt>
              </c:numCache>
            </c:numRef>
          </c:val>
          <c:extLst>
            <c:ext xmlns:c16="http://schemas.microsoft.com/office/drawing/2014/chart" uri="{C3380CC4-5D6E-409C-BE32-E72D297353CC}">
              <c16:uniqueId val="{00000000-4651-4EB3-951C-362CC299F9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651-4EB3-951C-362CC299F9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253.99</c:v>
                </c:pt>
                <c:pt idx="1">
                  <c:v>223.2</c:v>
                </c:pt>
                <c:pt idx="2">
                  <c:v>231.92</c:v>
                </c:pt>
                <c:pt idx="3">
                  <c:v>267.42</c:v>
                </c:pt>
                <c:pt idx="4">
                  <c:v>454.04</c:v>
                </c:pt>
              </c:numCache>
            </c:numRef>
          </c:val>
          <c:extLst>
            <c:ext xmlns:c16="http://schemas.microsoft.com/office/drawing/2014/chart" uri="{C3380CC4-5D6E-409C-BE32-E72D297353CC}">
              <c16:uniqueId val="{00000000-704E-4734-8866-6BC6CC7BE1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04E-4734-8866-6BC6CC7BE1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矢祭町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5352</v>
      </c>
      <c r="AM8" s="46"/>
      <c r="AN8" s="46"/>
      <c r="AO8" s="46"/>
      <c r="AP8" s="46"/>
      <c r="AQ8" s="46"/>
      <c r="AR8" s="46"/>
      <c r="AS8" s="46"/>
      <c r="AT8" s="45">
        <f>データ!T6</f>
        <v>118.27</v>
      </c>
      <c r="AU8" s="45"/>
      <c r="AV8" s="45"/>
      <c r="AW8" s="45"/>
      <c r="AX8" s="45"/>
      <c r="AY8" s="45"/>
      <c r="AZ8" s="45"/>
      <c r="BA8" s="45"/>
      <c r="BB8" s="45">
        <f>データ!U6</f>
        <v>45.25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9.1199999999999992</v>
      </c>
      <c r="Q10" s="45"/>
      <c r="R10" s="45"/>
      <c r="S10" s="45"/>
      <c r="T10" s="45"/>
      <c r="U10" s="45"/>
      <c r="V10" s="45"/>
      <c r="W10" s="45">
        <f>データ!Q6</f>
        <v>96.16</v>
      </c>
      <c r="X10" s="45"/>
      <c r="Y10" s="45"/>
      <c r="Z10" s="45"/>
      <c r="AA10" s="45"/>
      <c r="AB10" s="45"/>
      <c r="AC10" s="45"/>
      <c r="AD10" s="46">
        <f>データ!R6</f>
        <v>2640</v>
      </c>
      <c r="AE10" s="46"/>
      <c r="AF10" s="46"/>
      <c r="AG10" s="46"/>
      <c r="AH10" s="46"/>
      <c r="AI10" s="46"/>
      <c r="AJ10" s="46"/>
      <c r="AK10" s="2"/>
      <c r="AL10" s="46">
        <f>データ!V6</f>
        <v>484</v>
      </c>
      <c r="AM10" s="46"/>
      <c r="AN10" s="46"/>
      <c r="AO10" s="46"/>
      <c r="AP10" s="46"/>
      <c r="AQ10" s="46"/>
      <c r="AR10" s="46"/>
      <c r="AS10" s="46"/>
      <c r="AT10" s="45">
        <f>データ!W6</f>
        <v>0.56999999999999995</v>
      </c>
      <c r="AU10" s="45"/>
      <c r="AV10" s="45"/>
      <c r="AW10" s="45"/>
      <c r="AX10" s="45"/>
      <c r="AY10" s="45"/>
      <c r="AZ10" s="45"/>
      <c r="BA10" s="45"/>
      <c r="BB10" s="45">
        <f>データ!X6</f>
        <v>849.12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jhZz2UaazAHSfH7Dsx4qGOsq7f9Y19T5pBAglmmYO1u6vzzrN4Ii2IQemJcXOX3QErbT96VQZzLf3jznNVHYsg==" saltValue="kyaTEpbKgtGtnC6Ebyhp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74829</v>
      </c>
      <c r="D6" s="19">
        <f t="shared" si="3"/>
        <v>47</v>
      </c>
      <c r="E6" s="19">
        <f t="shared" si="3"/>
        <v>17</v>
      </c>
      <c r="F6" s="19">
        <f t="shared" si="3"/>
        <v>5</v>
      </c>
      <c r="G6" s="19">
        <f t="shared" si="3"/>
        <v>0</v>
      </c>
      <c r="H6" s="19" t="str">
        <f t="shared" si="3"/>
        <v>福島県　矢祭町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9.1199999999999992</v>
      </c>
      <c r="Q6" s="20">
        <f t="shared" si="3"/>
        <v>96.16</v>
      </c>
      <c r="R6" s="20">
        <f t="shared" si="3"/>
        <v>2640</v>
      </c>
      <c r="S6" s="20">
        <f t="shared" si="3"/>
        <v>5352</v>
      </c>
      <c r="T6" s="20">
        <f t="shared" si="3"/>
        <v>118.27</v>
      </c>
      <c r="U6" s="20">
        <f t="shared" si="3"/>
        <v>45.25</v>
      </c>
      <c r="V6" s="20">
        <f t="shared" si="3"/>
        <v>484</v>
      </c>
      <c r="W6" s="20">
        <f t="shared" si="3"/>
        <v>0.56999999999999995</v>
      </c>
      <c r="X6" s="20">
        <f t="shared" si="3"/>
        <v>849.12</v>
      </c>
      <c r="Y6" s="21">
        <f>IF(Y7="",NA(),Y7)</f>
        <v>44.6</v>
      </c>
      <c r="Z6" s="21">
        <f t="shared" ref="Z6:AH6" si="4">IF(Z7="",NA(),Z7)</f>
        <v>90.87</v>
      </c>
      <c r="AA6" s="21">
        <f t="shared" si="4"/>
        <v>90.03</v>
      </c>
      <c r="AB6" s="21">
        <f t="shared" si="4"/>
        <v>86.47</v>
      </c>
      <c r="AC6" s="21">
        <f t="shared" si="4"/>
        <v>72.3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2057.8200000000002</v>
      </c>
      <c r="BG6" s="21">
        <f t="shared" ref="BG6:BO6" si="7">IF(BG7="",NA(),BG7)</f>
        <v>1902.25</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55.48</v>
      </c>
      <c r="BR6" s="21">
        <f t="shared" ref="BR6:BZ6" si="8">IF(BR7="",NA(),BR7)</f>
        <v>65.489999999999995</v>
      </c>
      <c r="BS6" s="21">
        <f t="shared" si="8"/>
        <v>64.44</v>
      </c>
      <c r="BT6" s="21">
        <f t="shared" si="8"/>
        <v>55.49</v>
      </c>
      <c r="BU6" s="21">
        <f t="shared" si="8"/>
        <v>33.03</v>
      </c>
      <c r="BV6" s="21">
        <f t="shared" si="8"/>
        <v>57.77</v>
      </c>
      <c r="BW6" s="21">
        <f t="shared" si="8"/>
        <v>57.31</v>
      </c>
      <c r="BX6" s="21">
        <f t="shared" si="8"/>
        <v>57.08</v>
      </c>
      <c r="BY6" s="21">
        <f t="shared" si="8"/>
        <v>56.26</v>
      </c>
      <c r="BZ6" s="21">
        <f t="shared" si="8"/>
        <v>52.94</v>
      </c>
      <c r="CA6" s="20" t="str">
        <f>IF(CA7="","",IF(CA7="-","【-】","【"&amp;SUBSTITUTE(TEXT(CA7,"#,##0.00"),"-","△")&amp;"】"))</f>
        <v>【57.02】</v>
      </c>
      <c r="CB6" s="21">
        <f>IF(CB7="",NA(),CB7)</f>
        <v>253.99</v>
      </c>
      <c r="CC6" s="21">
        <f t="shared" ref="CC6:CK6" si="9">IF(CC7="",NA(),CC7)</f>
        <v>223.2</v>
      </c>
      <c r="CD6" s="21">
        <f t="shared" si="9"/>
        <v>231.92</v>
      </c>
      <c r="CE6" s="21">
        <f t="shared" si="9"/>
        <v>267.42</v>
      </c>
      <c r="CF6" s="21">
        <f t="shared" si="9"/>
        <v>454.04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31.83</v>
      </c>
      <c r="CN6" s="21">
        <f t="shared" ref="CN6:CV6" si="10">IF(CN7="",NA(),CN7)</f>
        <v>31.83</v>
      </c>
      <c r="CO6" s="21">
        <f t="shared" si="10"/>
        <v>31.83</v>
      </c>
      <c r="CP6" s="21">
        <f t="shared" si="10"/>
        <v>31.83</v>
      </c>
      <c r="CQ6" s="21">
        <f t="shared" si="10"/>
        <v>31.83</v>
      </c>
      <c r="CR6" s="21">
        <f t="shared" si="10"/>
        <v>50.68</v>
      </c>
      <c r="CS6" s="21">
        <f t="shared" si="10"/>
        <v>50.14</v>
      </c>
      <c r="CT6" s="21">
        <f t="shared" si="10"/>
        <v>54.83</v>
      </c>
      <c r="CU6" s="21">
        <f t="shared" si="10"/>
        <v>66.53</v>
      </c>
      <c r="CV6" s="21">
        <f t="shared" si="10"/>
        <v>52.35</v>
      </c>
      <c r="CW6" s="20" t="str">
        <f>IF(CW7="","",IF(CW7="-","【-】","【"&amp;SUBSTITUTE(TEXT(CW7,"#,##0.00"),"-","△")&amp;"】"))</f>
        <v>【52.55】</v>
      </c>
      <c r="CX6" s="21">
        <f>IF(CX7="",NA(),CX7)</f>
        <v>97.99</v>
      </c>
      <c r="CY6" s="21">
        <f t="shared" ref="CY6:DG6" si="11">IF(CY7="",NA(),CY7)</f>
        <v>97.79</v>
      </c>
      <c r="CZ6" s="21">
        <f t="shared" si="11"/>
        <v>99.6</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74829</v>
      </c>
      <c r="D7" s="23">
        <v>47</v>
      </c>
      <c r="E7" s="23">
        <v>17</v>
      </c>
      <c r="F7" s="23">
        <v>5</v>
      </c>
      <c r="G7" s="23">
        <v>0</v>
      </c>
      <c r="H7" s="23" t="s">
        <v>97</v>
      </c>
      <c r="I7" s="23" t="s">
        <v>98</v>
      </c>
      <c r="J7" s="23" t="s">
        <v>99</v>
      </c>
      <c r="K7" s="23" t="s">
        <v>100</v>
      </c>
      <c r="L7" s="23" t="s">
        <v>101</v>
      </c>
      <c r="M7" s="23" t="s">
        <v>102</v>
      </c>
      <c r="N7" s="24" t="s">
        <v>103</v>
      </c>
      <c r="O7" s="24" t="s">
        <v>104</v>
      </c>
      <c r="P7" s="24">
        <v>9.1199999999999992</v>
      </c>
      <c r="Q7" s="24">
        <v>96.16</v>
      </c>
      <c r="R7" s="24">
        <v>2640</v>
      </c>
      <c r="S7" s="24">
        <v>5352</v>
      </c>
      <c r="T7" s="24">
        <v>118.27</v>
      </c>
      <c r="U7" s="24">
        <v>45.25</v>
      </c>
      <c r="V7" s="24">
        <v>484</v>
      </c>
      <c r="W7" s="24">
        <v>0.56999999999999995</v>
      </c>
      <c r="X7" s="24">
        <v>849.12</v>
      </c>
      <c r="Y7" s="24">
        <v>44.6</v>
      </c>
      <c r="Z7" s="24">
        <v>90.87</v>
      </c>
      <c r="AA7" s="24">
        <v>90.03</v>
      </c>
      <c r="AB7" s="24">
        <v>86.47</v>
      </c>
      <c r="AC7" s="24">
        <v>72.3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2057.8200000000002</v>
      </c>
      <c r="BG7" s="24">
        <v>1902.25</v>
      </c>
      <c r="BH7" s="24">
        <v>0</v>
      </c>
      <c r="BI7" s="24">
        <v>0</v>
      </c>
      <c r="BJ7" s="24">
        <v>0</v>
      </c>
      <c r="BK7" s="24">
        <v>789.46</v>
      </c>
      <c r="BL7" s="24">
        <v>826.83</v>
      </c>
      <c r="BM7" s="24">
        <v>867.83</v>
      </c>
      <c r="BN7" s="24">
        <v>791.76</v>
      </c>
      <c r="BO7" s="24">
        <v>900.82</v>
      </c>
      <c r="BP7" s="24">
        <v>809.19</v>
      </c>
      <c r="BQ7" s="24">
        <v>55.48</v>
      </c>
      <c r="BR7" s="24">
        <v>65.489999999999995</v>
      </c>
      <c r="BS7" s="24">
        <v>64.44</v>
      </c>
      <c r="BT7" s="24">
        <v>55.49</v>
      </c>
      <c r="BU7" s="24">
        <v>33.03</v>
      </c>
      <c r="BV7" s="24">
        <v>57.77</v>
      </c>
      <c r="BW7" s="24">
        <v>57.31</v>
      </c>
      <c r="BX7" s="24">
        <v>57.08</v>
      </c>
      <c r="BY7" s="24">
        <v>56.26</v>
      </c>
      <c r="BZ7" s="24">
        <v>52.94</v>
      </c>
      <c r="CA7" s="24">
        <v>57.02</v>
      </c>
      <c r="CB7" s="24">
        <v>253.99</v>
      </c>
      <c r="CC7" s="24">
        <v>223.2</v>
      </c>
      <c r="CD7" s="24">
        <v>231.92</v>
      </c>
      <c r="CE7" s="24">
        <v>267.42</v>
      </c>
      <c r="CF7" s="24">
        <v>454.04</v>
      </c>
      <c r="CG7" s="24">
        <v>274.35000000000002</v>
      </c>
      <c r="CH7" s="24">
        <v>273.52</v>
      </c>
      <c r="CI7" s="24">
        <v>274.99</v>
      </c>
      <c r="CJ7" s="24">
        <v>282.08999999999997</v>
      </c>
      <c r="CK7" s="24">
        <v>303.27999999999997</v>
      </c>
      <c r="CL7" s="24">
        <v>273.68</v>
      </c>
      <c r="CM7" s="24">
        <v>31.83</v>
      </c>
      <c r="CN7" s="24">
        <v>31.83</v>
      </c>
      <c r="CO7" s="24">
        <v>31.83</v>
      </c>
      <c r="CP7" s="24">
        <v>31.83</v>
      </c>
      <c r="CQ7" s="24">
        <v>31.83</v>
      </c>
      <c r="CR7" s="24">
        <v>50.68</v>
      </c>
      <c r="CS7" s="24">
        <v>50.14</v>
      </c>
      <c r="CT7" s="24">
        <v>54.83</v>
      </c>
      <c r="CU7" s="24">
        <v>66.53</v>
      </c>
      <c r="CV7" s="24">
        <v>52.35</v>
      </c>
      <c r="CW7" s="24">
        <v>52.55</v>
      </c>
      <c r="CX7" s="24">
        <v>97.99</v>
      </c>
      <c r="CY7" s="24">
        <v>97.79</v>
      </c>
      <c r="CZ7" s="24">
        <v>99.6</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cp:lastPrinted>2024-02-06T07:42:59Z</cp:lastPrinted>
  <dcterms:created xsi:type="dcterms:W3CDTF">2023-12-12T02:52:46Z</dcterms:created>
  <dcterms:modified xsi:type="dcterms:W3CDTF">2024-02-06T07:43:33Z</dcterms:modified>
  <cp:category/>
</cp:coreProperties>
</file>