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CL0711U\Desktop\R5\03_回答\"/>
    </mc:Choice>
  </mc:AlternateContent>
  <xr:revisionPtr revIDLastSave="0" documentId="13_ncr:1_{3D2CEE6D-BBD4-4BF4-9672-6FF7F44342C3}" xr6:coauthVersionLast="43" xr6:coauthVersionMax="43" xr10:uidLastSave="{00000000-0000-0000-0000-000000000000}"/>
  <workbookProtection workbookAlgorithmName="SHA-512" workbookHashValue="gcG2Xj2HsPIar/IjZaBFhRklPj8E8BuoDqMoV03YngR6GHA9qrDQEVDjW0KbfQshVixh+uqqqxhM0qwqpCh6lw==" workbookSaltValue="Osi2UNsA02y8DsqQ8egxX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AL10" i="4"/>
  <c r="P10" i="4"/>
  <c r="I10" i="4"/>
  <c r="AT8" i="4"/>
  <c r="W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<sst xmlns="http://schemas.openxmlformats.org/spreadsheetml/2006/main" count="319" uniqueCount="117">
  <si>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</si>
  <si>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</si>
  <si>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</si>
  <si>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</si>
  <si>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</si>
  <si>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</si>
  <si>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</si>
  <si>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</si>
  <si>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</si>
  <si>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</si>
  <si>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</si>
  <si>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</si>
  <si>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</si>
  <si>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</si>
  <si>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</si>
  <si>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</si>
  <si>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</si>
  <si>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</si>
  <si>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</si>
  <si>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</si>
  <si>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</si>
  <si>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</si>
  <si>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</si>
  <si>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</si>
  <si>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</si>
  <si>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</si>
  <si>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</si>
  <si>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</si>
  <si>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</si>
  <si>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</si>
  <si>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</si>
  <si>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</si>
  <si>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</si>
  <si>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</si>
  <si>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</si>
  <si>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</si>
  <si>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</si>
  <si>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</si>
  <si>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</si>
  <si>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</si>
  <si>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</si>
  <si>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</si>
  <si>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</si>
  <si>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</si>
  <si>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</si>
  <si>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</si>
  <si>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</si>
  <si>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</si>
  <si>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</si>
  <si>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</si>
  <si>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</si>
  <si>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</si>
  <si>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</si>
  <si>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</si>
  <si>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</si>
  <si>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</si>
  <si>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</si>
  <si>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</si>
  <si>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</si>
  <si>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</si>
  <si>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</si>
  <si>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</si>
  <si>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</si>
  <si>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</si>
  <si>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</si>
  <si>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</si>
  <si>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</si>
  <si>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</si>
  <si>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</si>
  <si>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</si>
  <si>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</si>
  <si>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</si>
  <si>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</si>
  <si>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</si>
  <si>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</si>
  <si>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</si>
  <si>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</si>
  <si>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</si>
  <si>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</si>
  <si>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</si>
  <si>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</si>
  <si>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</si>
  <si>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</si>
  <si>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</si>
  <si>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</si>
  <si>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</si>
  <si>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</si>
  <si>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</si>
  <si>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</si>
  <si>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</si>
  <si>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</si>
  <si>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</si>
  <si>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</si>
  <si>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</si>
  <si>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</si>
  <si>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</si>
  <si>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</si>
  <si>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</si>
  <si>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</si>
  <si>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</si>
  <si>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</si>
  <si>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</si>
  <si>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</si>
  <si>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</si>
  <si>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</si>
  <si>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</si>
  <si>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</si>
  <si>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</si>
  <si>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</si>
  <si>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</si>
  <si>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</si>
  <si>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</si>
  <si>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</si>
  <si>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</si>
  <si>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100%以上で黒字となったが、財源割合としては使用料等の営業収益以外の収入（一般会計繰入金）が多い。企業債残高対事業規模比率も高い状態であるため、使用料水準や経費内容の適切性を検討し、経営基盤の安定に努める。</t>
    <rPh sb="11" eb="13">
      <t>イジョウ</t>
    </rPh>
    <rPh sb="45" eb="49">
      <t>イッパンカイケイ</t>
    </rPh>
    <rPh sb="49" eb="52">
      <t>クリイレキン</t>
    </rPh>
    <phoneticPr fontId="4"/>
  </si>
  <si>
    <t>　他の自治体同様に老朽化が進行している状況であるため、計画的に施設の改築・更新を行い、安定した事業運営に努める。
　</t>
    <phoneticPr fontId="4"/>
  </si>
  <si>
    <t xml:space="preserve"> 本町の農業集落排水事業は令和4年度より公営企業会計を適用した。
　今後、公営企業会計に則した経営戦略の策定を行い、財政状況・資産状況の正確な把握に努め、持続可能な経営を目指す。
　また、当町の農業集落排水事業は大和久地区・本村地区・三城目地区・寺内地区・松倉地区の5処理場により運営を行っているが、将来的に、大和久地区及び三城目地区について公共下水道への編入を検討している。</t>
    <rPh sb="4" eb="6">
      <t>ノウギョウ</t>
    </rPh>
    <rPh sb="6" eb="8">
      <t>シュウラク</t>
    </rPh>
    <rPh sb="8" eb="10">
      <t>ハイスイ</t>
    </rPh>
    <rPh sb="55" eb="56">
      <t>オコナ</t>
    </rPh>
    <rPh sb="140" eb="142">
      <t>ウンエイ</t>
    </rPh>
    <rPh sb="143" eb="144">
      <t>オコナ</t>
    </rPh>
    <rPh sb="150" eb="153">
      <t>ショウライテキ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</si>
</sst>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86-4C98-BB4A-B8DDAACC68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B286-4C98-BB4A-B8DDAACC68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118.18</c:v>
                </c:pt>
              </c:numCache>
            </c:numRef>
          </c:val>
          <c:extLst>
            <c:ext xmlns:c16="http://schemas.microsoft.com/office/drawing/2014/chart" uri="{C3380CC4-5D6E-409C-BE32-E72D297353CC}">
              <c16:uniqueId val="{00000000-F477-4448-B2D7-71D73B433B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F477-4448-B2D7-71D73B433B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56F9-4B19-A4C0-81BC6D25D6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56F9-4B19-A4C0-81BC6D25D6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42-4678-BBAD-D125AF1601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B42-4678-BBAD-D125AF1601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9D-49B0-B689-4B6F63DB42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8A9D-49B0-B689-4B6F63DB42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19.02</c:v>
                </c:pt>
              </c:numCache>
            </c:numRef>
          </c:val>
          <c:extLst>
            <c:ext xmlns:c16="http://schemas.microsoft.com/office/drawing/2014/chart" uri="{C3380CC4-5D6E-409C-BE32-E72D297353CC}">
              <c16:uniqueId val="{00000000-5E70-45F5-9440-EFC4FF6070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5E70-45F5-9440-EFC4FF6070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4081.55</c:v>
                </c:pt>
              </c:numCache>
            </c:numRef>
          </c:val>
          <c:extLst>
            <c:ext xmlns:c16="http://schemas.microsoft.com/office/drawing/2014/chart" uri="{C3380CC4-5D6E-409C-BE32-E72D297353CC}">
              <c16:uniqueId val="{00000000-81BA-442C-9D5B-F23B60CD4F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81BA-442C-9D5B-F23B60CD4F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50.41</c:v>
                </c:pt>
              </c:numCache>
            </c:numRef>
          </c:val>
          <c:extLst>
            <c:ext xmlns:c16="http://schemas.microsoft.com/office/drawing/2014/chart" uri="{C3380CC4-5D6E-409C-BE32-E72D297353CC}">
              <c16:uniqueId val="{00000000-A341-4F50-BF2A-624C5D9617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A341-4F50-BF2A-624C5D9617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270.02999999999997</c:v>
                </c:pt>
              </c:numCache>
            </c:numRef>
          </c:val>
          <c:extLst>
            <c:ext xmlns:c16="http://schemas.microsoft.com/office/drawing/2014/chart" uri="{C3380CC4-5D6E-409C-BE32-E72D297353CC}">
              <c16:uniqueId val="{00000000-BA63-4BBF-BB58-2E2E6CC395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BA63-4BBF-BB58-2E2E6CC395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44.65</c:v>
                </c:pt>
              </c:numCache>
            </c:numRef>
          </c:val>
          <c:extLst>
            <c:ext xmlns:c16="http://schemas.microsoft.com/office/drawing/2014/chart" uri="{C3380CC4-5D6E-409C-BE32-E72D297353CC}">
              <c16:uniqueId val="{00000000-5EA1-424D-84F0-F419FDD3C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5EA1-424D-84F0-F419FDD3C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85.59</c:v>
                </c:pt>
              </c:numCache>
            </c:numRef>
          </c:val>
          <c:extLst>
            <c:ext xmlns:c16="http://schemas.microsoft.com/office/drawing/2014/chart" uri="{C3380CC4-5D6E-409C-BE32-E72D297353CC}">
              <c16:uniqueId val="{00000000-954A-41DA-AC9C-F120AC73BD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954A-41DA-AC9C-F120AC73BD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矢吹町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16960</v>
      </c>
      <c r="AM8" s="37"/>
      <c r="AN8" s="37"/>
      <c r="AO8" s="37"/>
      <c r="AP8" s="37"/>
      <c r="AQ8" s="37"/>
      <c r="AR8" s="37"/>
      <c r="AS8" s="37"/>
      <c r="AT8" s="38">
        <f>データ!T6</f>
        <v>60.4</v>
      </c>
      <c r="AU8" s="38"/>
      <c r="AV8" s="38"/>
      <c r="AW8" s="38"/>
      <c r="AX8" s="38"/>
      <c r="AY8" s="38"/>
      <c r="AZ8" s="38"/>
      <c r="BA8" s="38"/>
      <c r="BB8" s="38">
        <f>データ!U6</f>
        <v>280.79000000000002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61.21</v>
      </c>
      <c r="J10" s="38"/>
      <c r="K10" s="38"/>
      <c r="L10" s="38"/>
      <c r="M10" s="38"/>
      <c r="N10" s="38"/>
      <c r="O10" s="38"/>
      <c r="P10" s="38">
        <f>データ!P6</f>
        <v>17.98</v>
      </c>
      <c r="Q10" s="38"/>
      <c r="R10" s="38"/>
      <c r="S10" s="38"/>
      <c r="T10" s="38"/>
      <c r="U10" s="38"/>
      <c r="V10" s="38"/>
      <c r="W10" s="38">
        <f>データ!Q6</f>
        <v>100</v>
      </c>
      <c r="X10" s="38"/>
      <c r="Y10" s="38"/>
      <c r="Z10" s="38"/>
      <c r="AA10" s="38"/>
      <c r="AB10" s="38"/>
      <c r="AC10" s="38"/>
      <c r="AD10" s="37">
        <f>データ!R6</f>
        <v>3674</v>
      </c>
      <c r="AE10" s="37"/>
      <c r="AF10" s="37"/>
      <c r="AG10" s="37"/>
      <c r="AH10" s="37"/>
      <c r="AI10" s="37"/>
      <c r="AJ10" s="37"/>
      <c r="AK10" s="2"/>
      <c r="AL10" s="37">
        <f>データ!V6</f>
        <v>3053</v>
      </c>
      <c r="AM10" s="37"/>
      <c r="AN10" s="37"/>
      <c r="AO10" s="37"/>
      <c r="AP10" s="37"/>
      <c r="AQ10" s="37"/>
      <c r="AR10" s="37"/>
      <c r="AS10" s="37"/>
      <c r="AT10" s="38">
        <f>データ!W6</f>
        <v>2.96</v>
      </c>
      <c r="AU10" s="38"/>
      <c r="AV10" s="38"/>
      <c r="AW10" s="38"/>
      <c r="AX10" s="38"/>
      <c r="AY10" s="38"/>
      <c r="AZ10" s="38"/>
      <c r="BA10" s="38"/>
      <c r="BB10" s="38">
        <f>データ!X6</f>
        <v>1031.42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3sESe7oHzHAjGuYBTDDVlalTeHXKP4ZjGolmxYiEfXa6sBjNaYGbTPW5QdnvgjErYkZIgTsc2A45GIEyMsWug==" saltValue="CwzZSYw/52snqArelEL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74667</v>
      </c>
      <c r="D6" s="19">
        <f t="shared" si="3"/>
        <v>46</v>
      </c>
      <c r="E6" s="19">
        <f t="shared" si="3"/>
        <v>17</v>
      </c>
      <c r="F6" s="19">
        <f t="shared" si="3"/>
        <v>5</v>
      </c>
      <c r="G6" s="19">
        <f t="shared" si="3"/>
        <v>0</v>
      </c>
      <c r="H6" s="19" t="str">
        <f t="shared" si="3"/>
        <v>福島県　矢吹町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61.21</v>
      </c>
      <c r="P6" s="20">
        <f t="shared" si="3"/>
        <v>17.98</v>
      </c>
      <c r="Q6" s="20">
        <f t="shared" si="3"/>
        <v>100</v>
      </c>
      <c r="R6" s="20">
        <f t="shared" si="3"/>
        <v>3674</v>
      </c>
      <c r="S6" s="20">
        <f t="shared" si="3"/>
        <v>16960</v>
      </c>
      <c r="T6" s="20">
        <f t="shared" si="3"/>
        <v>60.4</v>
      </c>
      <c r="U6" s="20">
        <f t="shared" si="3"/>
        <v>280.79000000000002</v>
      </c>
      <c r="V6" s="20">
        <f t="shared" si="3"/>
        <v>3053</v>
      </c>
      <c r="W6" s="20">
        <f t="shared" si="3"/>
        <v>2.96</v>
      </c>
      <c r="X6" s="20">
        <f t="shared" si="3"/>
        <v>1031.42</v>
      </c>
      <c r="Y6" s="21" t="str">
        <f>IF(Y7="",NA(),Y7)</f>
        <v>-</v>
      </c>
      <c r="Z6" s="21" t="str">
        <f t="shared" ref="Z6:AH6" si="4">IF(Z7="",NA(),Z7)</f>
        <v>-</v>
      </c>
      <c r="AA6" s="21" t="str">
        <f t="shared" si="4"/>
        <v>-</v>
      </c>
      <c r="AB6" s="21" t="str">
        <f t="shared" si="4"/>
        <v>-</v>
      </c>
      <c r="AC6" s="21">
        <f t="shared" si="4"/>
        <v>118.18</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19.02</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1">
        <f t="shared" si="7"/>
        <v>4081.55</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50.41</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270.02999999999997</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44.65</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85.59</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3.55</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74667</v>
      </c>
      <c r="D7" s="23">
        <v>46</v>
      </c>
      <c r="E7" s="23">
        <v>17</v>
      </c>
      <c r="F7" s="23">
        <v>5</v>
      </c>
      <c r="G7" s="23">
        <v>0</v>
      </c>
      <c r="H7" s="23" t="s">
        <v>96</v>
      </c>
      <c r="I7" s="23" t="s">
        <v>97</v>
      </c>
      <c r="J7" s="23" t="s">
        <v>98</v>
      </c>
      <c r="K7" s="23" t="s">
        <v>99</v>
      </c>
      <c r="L7" s="23" t="s">
        <v>100</v>
      </c>
      <c r="M7" s="23" t="s">
        <v>101</v>
      </c>
      <c r="N7" s="24" t="s">
        <v>102</v>
      </c>
      <c r="O7" s="24">
        <v>61.21</v>
      </c>
      <c r="P7" s="24">
        <v>17.98</v>
      </c>
      <c r="Q7" s="24">
        <v>100</v>
      </c>
      <c r="R7" s="24">
        <v>3674</v>
      </c>
      <c r="S7" s="24">
        <v>16960</v>
      </c>
      <c r="T7" s="24">
        <v>60.4</v>
      </c>
      <c r="U7" s="24">
        <v>280.79000000000002</v>
      </c>
      <c r="V7" s="24">
        <v>3053</v>
      </c>
      <c r="W7" s="24">
        <v>2.96</v>
      </c>
      <c r="X7" s="24">
        <v>1031.42</v>
      </c>
      <c r="Y7" s="24" t="s">
        <v>102</v>
      </c>
      <c r="Z7" s="24" t="s">
        <v>102</v>
      </c>
      <c r="AA7" s="24" t="s">
        <v>102</v>
      </c>
      <c r="AB7" s="24" t="s">
        <v>102</v>
      </c>
      <c r="AC7" s="24">
        <v>118.18</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19.02</v>
      </c>
      <c r="AZ7" s="24" t="s">
        <v>102</v>
      </c>
      <c r="BA7" s="24" t="s">
        <v>102</v>
      </c>
      <c r="BB7" s="24" t="s">
        <v>102</v>
      </c>
      <c r="BC7" s="24" t="s">
        <v>102</v>
      </c>
      <c r="BD7" s="24">
        <v>38.4</v>
      </c>
      <c r="BE7" s="24">
        <v>36.94</v>
      </c>
      <c r="BF7" s="24" t="s">
        <v>102</v>
      </c>
      <c r="BG7" s="24" t="s">
        <v>102</v>
      </c>
      <c r="BH7" s="24" t="s">
        <v>102</v>
      </c>
      <c r="BI7" s="24" t="s">
        <v>102</v>
      </c>
      <c r="BJ7" s="24">
        <v>4081.55</v>
      </c>
      <c r="BK7" s="24" t="s">
        <v>102</v>
      </c>
      <c r="BL7" s="24" t="s">
        <v>102</v>
      </c>
      <c r="BM7" s="24" t="s">
        <v>102</v>
      </c>
      <c r="BN7" s="24" t="s">
        <v>102</v>
      </c>
      <c r="BO7" s="24">
        <v>900.82</v>
      </c>
      <c r="BP7" s="24">
        <v>809.19</v>
      </c>
      <c r="BQ7" s="24" t="s">
        <v>102</v>
      </c>
      <c r="BR7" s="24" t="s">
        <v>102</v>
      </c>
      <c r="BS7" s="24" t="s">
        <v>102</v>
      </c>
      <c r="BT7" s="24" t="s">
        <v>102</v>
      </c>
      <c r="BU7" s="24">
        <v>50.41</v>
      </c>
      <c r="BV7" s="24" t="s">
        <v>102</v>
      </c>
      <c r="BW7" s="24" t="s">
        <v>102</v>
      </c>
      <c r="BX7" s="24" t="s">
        <v>102</v>
      </c>
      <c r="BY7" s="24" t="s">
        <v>102</v>
      </c>
      <c r="BZ7" s="24">
        <v>52.94</v>
      </c>
      <c r="CA7" s="24">
        <v>57.02</v>
      </c>
      <c r="CB7" s="24" t="s">
        <v>102</v>
      </c>
      <c r="CC7" s="24" t="s">
        <v>102</v>
      </c>
      <c r="CD7" s="24" t="s">
        <v>102</v>
      </c>
      <c r="CE7" s="24" t="s">
        <v>102</v>
      </c>
      <c r="CF7" s="24">
        <v>270.02999999999997</v>
      </c>
      <c r="CG7" s="24" t="s">
        <v>102</v>
      </c>
      <c r="CH7" s="24" t="s">
        <v>102</v>
      </c>
      <c r="CI7" s="24" t="s">
        <v>102</v>
      </c>
      <c r="CJ7" s="24" t="s">
        <v>102</v>
      </c>
      <c r="CK7" s="24">
        <v>303.27999999999997</v>
      </c>
      <c r="CL7" s="24">
        <v>273.68</v>
      </c>
      <c r="CM7" s="24" t="s">
        <v>102</v>
      </c>
      <c r="CN7" s="24" t="s">
        <v>102</v>
      </c>
      <c r="CO7" s="24" t="s">
        <v>102</v>
      </c>
      <c r="CP7" s="24" t="s">
        <v>102</v>
      </c>
      <c r="CQ7" s="24">
        <v>44.65</v>
      </c>
      <c r="CR7" s="24" t="s">
        <v>102</v>
      </c>
      <c r="CS7" s="24" t="s">
        <v>102</v>
      </c>
      <c r="CT7" s="24" t="s">
        <v>102</v>
      </c>
      <c r="CU7" s="24" t="s">
        <v>102</v>
      </c>
      <c r="CV7" s="24">
        <v>52.35</v>
      </c>
      <c r="CW7" s="24">
        <v>52.55</v>
      </c>
      <c r="CX7" s="24" t="s">
        <v>102</v>
      </c>
      <c r="CY7" s="24" t="s">
        <v>102</v>
      </c>
      <c r="CZ7" s="24" t="s">
        <v>102</v>
      </c>
      <c r="DA7" s="24" t="s">
        <v>102</v>
      </c>
      <c r="DB7" s="24">
        <v>85.59</v>
      </c>
      <c r="DC7" s="24" t="s">
        <v>102</v>
      </c>
      <c r="DD7" s="24" t="s">
        <v>102</v>
      </c>
      <c r="DE7" s="24" t="s">
        <v>102</v>
      </c>
      <c r="DF7" s="24" t="s">
        <v>102</v>
      </c>
      <c r="DG7" s="24">
        <v>84.39</v>
      </c>
      <c r="DH7" s="24">
        <v>87.3</v>
      </c>
      <c r="DI7" s="24" t="s">
        <v>102</v>
      </c>
      <c r="DJ7" s="24" t="s">
        <v>102</v>
      </c>
      <c r="DK7" s="24" t="s">
        <v>102</v>
      </c>
      <c r="DL7" s="24" t="s">
        <v>102</v>
      </c>
      <c r="DM7" s="24">
        <v>3.55</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cp:lastPrinted>2024-02-08T05:37:42Z</cp:lastPrinted>
  <dcterms:created xsi:type="dcterms:W3CDTF">2023-12-12T01:00:28Z</dcterms:created>
  <dcterms:modified xsi:type="dcterms:W3CDTF">2024-02-08T05:46:37Z</dcterms:modified>
  <cp:category/>
</cp:coreProperties>
</file>