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Z:\004_産業建設課\02_建設係\F91_決算統計（地方公営企業決算統計）\R05（R04年度分）\g経営比較分析表\提出物\"/>
    </mc:Choice>
  </mc:AlternateContent>
  <xr:revisionPtr revIDLastSave="0" documentId="13_ncr:1_{D1E4F4E7-888A-4197-B665-1C3E32572B38}" xr6:coauthVersionLast="45" xr6:coauthVersionMax="45" xr10:uidLastSave="{00000000-0000-0000-0000-000000000000}"/>
  <workbookProtection workbookAlgorithmName="SHA-512" workbookHashValue="chlMRFufVB7lgF6LETov7b7HcP/bwwF0QttayYu3tHTy3W2dvJaJqtEwELHM1KjqlsgiF7YFrFu+eafKOp9Bkw==" workbookSaltValue="/SnQNLLHEKIISSdOQLy+Gg==" workbookSpinCount="100000" lockStructure="1"/>
  <bookViews>
    <workbookView xWindow="19560" yWindow="1035" windowWidth="19185" windowHeight="15705" xr2:uid="{00000000-000D-0000-FFFF-FFFF00000000}"/>
  </bookViews>
  <sheets>
    <sheet name="法非適用_下水道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L10" i="4"/>
  <c r="AD10" i="4"/>
  <c r="W10" i="4"/>
  <c r="I10" i="4"/>
  <c r="B10" i="4"/>
  <c r="BB8" i="4"/>
  <c r="AL8" i="4"/>
  <c r="AD8" i="4"/>
  <c r="P8" i="4"/>
  <c r="I8" i="4"/>
  <c r="B8" i="4"/>
</calcChain>
</file>

<file path=xl/sharedStrings.xml><?xml version="1.0" encoding="utf-8"?>
<sst xmlns="http://schemas.openxmlformats.org/spreadsheetml/2006/main" count="247" uniqueCount="119">
  <si>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</si>
  <si>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</si>
  <si>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</si>
  <si>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</si>
  <si>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</si>
  <si>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</si>
  <si>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</si>
  <si>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</si>
  <si>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</si>
  <si>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</si>
  <si>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</si>
  <si>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</si>
  <si>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</si>
  <si>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</si>
  <si>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</si>
  <si>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</si>
  <si>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</si>
  <si>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</si>
  <si>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</si>
  <si>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</si>
  <si>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</si>
  <si>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</si>
  <si>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</si>
  <si>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</si>
  <si>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</si>
  <si>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</si>
  <si>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</si>
  <si>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</si>
  <si>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</si>
  <si>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</si>
  <si>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</si>
  <si>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</si>
  <si>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</si>
  <si>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</si>
  <si>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</si>
  <si>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</si>
  <si>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</si>
  <si>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</si>
  <si>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</si>
  <si>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</si>
  <si>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</si>
  <si>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</si>
  <si>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</si>
  <si>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</si>
  <si>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</si>
  <si>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</si>
  <si>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</si>
  <si>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</si>
  <si>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</si>
  <si>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</si>
  <si>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</si>
  <si>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</si>
  <si>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</si>
  <si>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</si>
  <si>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</si>
  <si>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</si>
  <si>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</si>
  <si>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</si>
  <si>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</si>
  <si>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</si>
  <si>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</si>
  <si>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</si>
  <si>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</si>
  <si>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</si>
  <si>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</si>
  <si>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</si>
  <si>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</si>
  <si>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</si>
  <si>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</si>
  <si>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</si>
  <si>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</si>
  <si>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</si>
  <si>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</si>
  <si>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</si>
  <si>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</si>
  <si>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</si>
  <si>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</si>
  <si>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</si>
  <si>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</si>
  <si>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</si>
  <si>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</si>
  <si>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</si>
  <si>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</si>
  <si>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</si>
  <si>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</si>
  <si>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</si>
  <si>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</si>
  <si>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</si>
  <si>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</si>
  <si>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</si>
  <si>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</si>
  <si>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</si>
  <si>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</si>
  <si>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</si>
  <si>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</si>
  <si>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</si>
  <si>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</si>
  <si>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三島町</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</si>
  <si>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</si>
  <si>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</si>
  <si>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</si>
  <si>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</si>
  <si>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</si>
  <si>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</si>
  <si>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</si>
  <si>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</si>
  <si>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</si>
  <si>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</si>
  <si>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</si>
  <si>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</si>
  <si>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</si>
  <si>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</si>
  <si>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</si>
  <si>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</si>
  <si>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</si>
  <si>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</si>
  <si>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　近年は横ばいである。
④　近年は横ばいである。
⑤　近年は横ばいである。
⑥　近年は横ばいである。
⑦　近年は横ばいである。
⑧　近年は横ばいである。
　以上のことから、経営状況は改善されている。しかし、処理区域内人口が少なくさらに類似団体と比較して利用率が低いことから、汚水処理原価が高い傾向にあるといえる。</t>
    <phoneticPr fontId="4"/>
  </si>
  <si>
    <t>　特定地域生活排水処理事業については、戸別合併処理浄化槽のため、大規模な管渠改善等はないため、指標なし。</t>
    <phoneticPr fontId="4"/>
  </si>
  <si>
    <t xml:space="preserve">　特定地域生活排水処理事業の経営は、類似団体と比較して安定しているといえる。
　しかし、繰入金等の使用料以外の収入で賄っている部分があり、今後は収納率の向上に向け取り組みさらなる健全経営と効率化を図っていく必要がある。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</si>
</sst>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C9F-40F0-99F0-A8CA35ECEED3}"/>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BC9F-40F0-99F0-A8CA35ECEED3}"/>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112.76</c:v>
                </c:pt>
                <c:pt idx="1">
                  <c:v>141.15</c:v>
                </c:pt>
                <c:pt idx="2">
                  <c:v>108.29</c:v>
                </c:pt>
                <c:pt idx="3">
                  <c:v>106.25</c:v>
                </c:pt>
                <c:pt idx="4">
                  <c:v>128.81</c:v>
                </c:pt>
              </c:numCache>
            </c:numRef>
          </c:val>
          <c:extLst>
            <c:ext xmlns:c16="http://schemas.microsoft.com/office/drawing/2014/chart" uri="{C3380CC4-5D6E-409C-BE32-E72D297353CC}">
              <c16:uniqueId val="{00000000-3144-40D5-B4B9-A394A899504A}"/>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144-40D5-B4B9-A394A899504A}"/>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B17-4A20-B3F5-AB04319390BE}"/>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B17-4A20-B3F5-AB04319390BE}"/>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095-451F-B8A6-3860BB66F616}"/>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095-451F-B8A6-3860BB66F616}"/>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44A-44A0-B420-735C43BB2BA3}"/>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44A-44A0-B420-735C43BB2BA3}"/>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13A-4BE9-8ABE-5D5329D67B21}"/>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13A-4BE9-8ABE-5D5329D67B21}"/>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853-4640-AC87-E3DC171A1155}"/>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296.89</c:v>
                </c:pt>
                <c:pt idx="1">
                  <c:v>270.57</c:v>
                </c:pt>
                <c:pt idx="2">
                  <c:v>294.27</c:v>
                </c:pt>
                <c:pt idx="3">
                  <c:v>294.08999999999997</c:v>
                </c:pt>
                <c:pt idx="4">
                  <c:v>294.08999999999997</c:v>
                </c:pt>
              </c:numCache>
            </c:numRef>
          </c:val>
          <c:smooth val="0"/>
          <c:extLst>
            <c:ext xmlns:c16="http://schemas.microsoft.com/office/drawing/2014/chart" uri="{C3380CC4-5D6E-409C-BE32-E72D297353CC}">
              <c16:uniqueId val="{00000001-0853-4640-AC87-E3DC171A1155}"/>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46.34</c:v>
                </c:pt>
                <c:pt idx="1">
                  <c:v>45.48</c:v>
                </c:pt>
                <c:pt idx="2">
                  <c:v>52.67</c:v>
                </c:pt>
                <c:pt idx="3">
                  <c:v>44.52</c:v>
                </c:pt>
                <c:pt idx="4">
                  <c:v>40.799999999999997</c:v>
                </c:pt>
              </c:numCache>
            </c:numRef>
          </c:val>
          <c:extLst>
            <c:ext xmlns:c16="http://schemas.microsoft.com/office/drawing/2014/chart" uri="{C3380CC4-5D6E-409C-BE32-E72D297353CC}">
              <c16:uniqueId val="{00000000-75C4-4E1C-967E-6CCC067C2969}"/>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63.06</c:v>
                </c:pt>
                <c:pt idx="1">
                  <c:v>62.5</c:v>
                </c:pt>
                <c:pt idx="2">
                  <c:v>60.59</c:v>
                </c:pt>
                <c:pt idx="3">
                  <c:v>60</c:v>
                </c:pt>
                <c:pt idx="4">
                  <c:v>59.01</c:v>
                </c:pt>
              </c:numCache>
            </c:numRef>
          </c:val>
          <c:smooth val="0"/>
          <c:extLst>
            <c:ext xmlns:c16="http://schemas.microsoft.com/office/drawing/2014/chart" uri="{C3380CC4-5D6E-409C-BE32-E72D297353CC}">
              <c16:uniqueId val="{00000001-75C4-4E1C-967E-6CCC067C2969}"/>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417.91</c:v>
                </c:pt>
                <c:pt idx="1">
                  <c:v>433.2</c:v>
                </c:pt>
                <c:pt idx="2">
                  <c:v>371.81</c:v>
                </c:pt>
                <c:pt idx="3">
                  <c:v>432.93</c:v>
                </c:pt>
                <c:pt idx="4">
                  <c:v>481.31</c:v>
                </c:pt>
              </c:numCache>
            </c:numRef>
          </c:val>
          <c:extLst>
            <c:ext xmlns:c16="http://schemas.microsoft.com/office/drawing/2014/chart" uri="{C3380CC4-5D6E-409C-BE32-E72D297353CC}">
              <c16:uniqueId val="{00000000-5BA8-4E1F-8E20-BF114CBAE46D}"/>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264.77</c:v>
                </c:pt>
                <c:pt idx="1">
                  <c:v>269.33</c:v>
                </c:pt>
                <c:pt idx="2">
                  <c:v>280.23</c:v>
                </c:pt>
                <c:pt idx="3">
                  <c:v>282.70999999999998</c:v>
                </c:pt>
                <c:pt idx="4">
                  <c:v>291.82</c:v>
                </c:pt>
              </c:numCache>
            </c:numRef>
          </c:val>
          <c:smooth val="0"/>
          <c:extLst>
            <c:ext xmlns:c16="http://schemas.microsoft.com/office/drawing/2014/chart" uri="{C3380CC4-5D6E-409C-BE32-E72D297353CC}">
              <c16:uniqueId val="{00000001-5BA8-4E1F-8E20-BF114CBAE46D}"/>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32.26</c:v>
                </c:pt>
                <c:pt idx="1">
                  <c:v>34.090000000000003</c:v>
                </c:pt>
                <c:pt idx="2">
                  <c:v>33.26</c:v>
                </c:pt>
                <c:pt idx="3">
                  <c:v>33.200000000000003</c:v>
                </c:pt>
                <c:pt idx="4">
                  <c:v>32.99</c:v>
                </c:pt>
              </c:numCache>
            </c:numRef>
          </c:val>
          <c:extLst>
            <c:ext xmlns:c16="http://schemas.microsoft.com/office/drawing/2014/chart" uri="{C3380CC4-5D6E-409C-BE32-E72D297353CC}">
              <c16:uniqueId val="{00000000-86FE-4186-BB9E-26366C47F1C6}"/>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59.94</c:v>
                </c:pt>
                <c:pt idx="1">
                  <c:v>59.64</c:v>
                </c:pt>
                <c:pt idx="2">
                  <c:v>58.19</c:v>
                </c:pt>
                <c:pt idx="3">
                  <c:v>56.52</c:v>
                </c:pt>
                <c:pt idx="4">
                  <c:v>88.45</c:v>
                </c:pt>
              </c:numCache>
            </c:numRef>
          </c:val>
          <c:smooth val="0"/>
          <c:extLst>
            <c:ext xmlns:c16="http://schemas.microsoft.com/office/drawing/2014/chart" uri="{C3380CC4-5D6E-409C-BE32-E72D297353CC}">
              <c16:uniqueId val="{00000001-86FE-4186-BB9E-26366C47F1C6}"/>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61.61</c:v>
                </c:pt>
                <c:pt idx="1">
                  <c:v>68.430000000000007</c:v>
                </c:pt>
                <c:pt idx="2">
                  <c:v>68.459999999999994</c:v>
                </c:pt>
                <c:pt idx="3">
                  <c:v>78.930000000000007</c:v>
                </c:pt>
                <c:pt idx="4">
                  <c:v>85.3</c:v>
                </c:pt>
              </c:numCache>
            </c:numRef>
          </c:val>
          <c:extLst>
            <c:ext xmlns:c16="http://schemas.microsoft.com/office/drawing/2014/chart" uri="{C3380CC4-5D6E-409C-BE32-E72D297353CC}">
              <c16:uniqueId val="{00000000-ACB6-412F-B6FB-FB7FAFDE8431}"/>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89.66</c:v>
                </c:pt>
                <c:pt idx="1">
                  <c:v>90.63</c:v>
                </c:pt>
                <c:pt idx="2">
                  <c:v>87.8</c:v>
                </c:pt>
                <c:pt idx="3">
                  <c:v>88.43</c:v>
                </c:pt>
                <c:pt idx="4">
                  <c:v>90.34</c:v>
                </c:pt>
              </c:numCache>
            </c:numRef>
          </c:val>
          <c:smooth val="0"/>
          <c:extLst>
            <c:ext xmlns:c16="http://schemas.microsoft.com/office/drawing/2014/chart" uri="{C3380CC4-5D6E-409C-BE32-E72D297353CC}">
              <c16:uniqueId val="{00000001-ACB6-412F-B6FB-FB7FAFDE8431}"/>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【86.02】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N52"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0" t="s">
        <v>0</v>
      </c>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row>
    <row r="3" spans="1:78" ht="9.75" customHeight="1" x14ac:dyDescent="0.15">
      <c r="A3" s="2"/>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row>
    <row r="4" spans="1:78" ht="9.75" customHeight="1" x14ac:dyDescent="0.15">
      <c r="A4" s="2"/>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1" t="str">
        <f>データ!H6</f>
        <v>福島県　三島町</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0" t="s">
        <v>1</v>
      </c>
      <c r="C7" s="60"/>
      <c r="D7" s="60"/>
      <c r="E7" s="60"/>
      <c r="F7" s="60"/>
      <c r="G7" s="60"/>
      <c r="H7" s="60"/>
      <c r="I7" s="60" t="s">
        <v>2</v>
      </c>
      <c r="J7" s="60"/>
      <c r="K7" s="60"/>
      <c r="L7" s="60"/>
      <c r="M7" s="60"/>
      <c r="N7" s="60"/>
      <c r="O7" s="60"/>
      <c r="P7" s="60" t="s">
        <v>3</v>
      </c>
      <c r="Q7" s="60"/>
      <c r="R7" s="60"/>
      <c r="S7" s="60"/>
      <c r="T7" s="60"/>
      <c r="U7" s="60"/>
      <c r="V7" s="60"/>
      <c r="W7" s="60" t="s">
        <v>4</v>
      </c>
      <c r="X7" s="60"/>
      <c r="Y7" s="60"/>
      <c r="Z7" s="60"/>
      <c r="AA7" s="60"/>
      <c r="AB7" s="60"/>
      <c r="AC7" s="60"/>
      <c r="AD7" s="60" t="s">
        <v>5</v>
      </c>
      <c r="AE7" s="60"/>
      <c r="AF7" s="60"/>
      <c r="AG7" s="60"/>
      <c r="AH7" s="60"/>
      <c r="AI7" s="60"/>
      <c r="AJ7" s="60"/>
      <c r="AK7" s="3"/>
      <c r="AL7" s="60" t="s">
        <v>6</v>
      </c>
      <c r="AM7" s="60"/>
      <c r="AN7" s="60"/>
      <c r="AO7" s="60"/>
      <c r="AP7" s="60"/>
      <c r="AQ7" s="60"/>
      <c r="AR7" s="60"/>
      <c r="AS7" s="60"/>
      <c r="AT7" s="60" t="s">
        <v>7</v>
      </c>
      <c r="AU7" s="60"/>
      <c r="AV7" s="60"/>
      <c r="AW7" s="60"/>
      <c r="AX7" s="60"/>
      <c r="AY7" s="60"/>
      <c r="AZ7" s="60"/>
      <c r="BA7" s="60"/>
      <c r="BB7" s="60" t="s">
        <v>8</v>
      </c>
      <c r="BC7" s="60"/>
      <c r="BD7" s="60"/>
      <c r="BE7" s="60"/>
      <c r="BF7" s="60"/>
      <c r="BG7" s="60"/>
      <c r="BH7" s="60"/>
      <c r="BI7" s="60"/>
      <c r="BJ7" s="3"/>
      <c r="BK7" s="3"/>
      <c r="BL7" s="63" t="s">
        <v>9</v>
      </c>
      <c r="BM7" s="64"/>
      <c r="BN7" s="64"/>
      <c r="BO7" s="64"/>
      <c r="BP7" s="64"/>
      <c r="BQ7" s="64"/>
      <c r="BR7" s="64"/>
      <c r="BS7" s="64"/>
      <c r="BT7" s="64"/>
      <c r="BU7" s="64"/>
      <c r="BV7" s="64"/>
      <c r="BW7" s="64"/>
      <c r="BX7" s="64"/>
      <c r="BY7" s="65"/>
    </row>
    <row r="8" spans="1:78" ht="18.75" customHeight="1" x14ac:dyDescent="0.15">
      <c r="A8" s="2"/>
      <c r="B8" s="66" t="str">
        <f>データ!I6</f>
        <v>法非適用</v>
      </c>
      <c r="C8" s="66"/>
      <c r="D8" s="66"/>
      <c r="E8" s="66"/>
      <c r="F8" s="66"/>
      <c r="G8" s="66"/>
      <c r="H8" s="66"/>
      <c r="I8" s="66" t="str">
        <f>データ!J6</f>
        <v>下水道事業</v>
      </c>
      <c r="J8" s="66"/>
      <c r="K8" s="66"/>
      <c r="L8" s="66"/>
      <c r="M8" s="66"/>
      <c r="N8" s="66"/>
      <c r="O8" s="66"/>
      <c r="P8" s="66" t="str">
        <f>データ!K6</f>
        <v>特定地域生活排水処理</v>
      </c>
      <c r="Q8" s="66"/>
      <c r="R8" s="66"/>
      <c r="S8" s="66"/>
      <c r="T8" s="66"/>
      <c r="U8" s="66"/>
      <c r="V8" s="66"/>
      <c r="W8" s="66" t="str">
        <f>データ!L6</f>
        <v>K2</v>
      </c>
      <c r="X8" s="66"/>
      <c r="Y8" s="66"/>
      <c r="Z8" s="66"/>
      <c r="AA8" s="66"/>
      <c r="AB8" s="66"/>
      <c r="AC8" s="66"/>
      <c r="AD8" s="67" t="str">
        <f>データ!$M$6</f>
        <v>非設置</v>
      </c>
      <c r="AE8" s="67"/>
      <c r="AF8" s="67"/>
      <c r="AG8" s="67"/>
      <c r="AH8" s="67"/>
      <c r="AI8" s="67"/>
      <c r="AJ8" s="67"/>
      <c r="AK8" s="3"/>
      <c r="AL8" s="55">
        <f>データ!S6</f>
        <v>1414</v>
      </c>
      <c r="AM8" s="55"/>
      <c r="AN8" s="55"/>
      <c r="AO8" s="55"/>
      <c r="AP8" s="55"/>
      <c r="AQ8" s="55"/>
      <c r="AR8" s="55"/>
      <c r="AS8" s="55"/>
      <c r="AT8" s="54">
        <f>データ!T6</f>
        <v>90.81</v>
      </c>
      <c r="AU8" s="54"/>
      <c r="AV8" s="54"/>
      <c r="AW8" s="54"/>
      <c r="AX8" s="54"/>
      <c r="AY8" s="54"/>
      <c r="AZ8" s="54"/>
      <c r="BA8" s="54"/>
      <c r="BB8" s="54">
        <f>データ!U6</f>
        <v>15.57</v>
      </c>
      <c r="BC8" s="54"/>
      <c r="BD8" s="54"/>
      <c r="BE8" s="54"/>
      <c r="BF8" s="54"/>
      <c r="BG8" s="54"/>
      <c r="BH8" s="54"/>
      <c r="BI8" s="54"/>
      <c r="BJ8" s="3"/>
      <c r="BK8" s="3"/>
      <c r="BL8" s="68" t="s">
        <v>10</v>
      </c>
      <c r="BM8" s="69"/>
      <c r="BN8" s="58" t="s">
        <v>11</v>
      </c>
      <c r="BO8" s="58"/>
      <c r="BP8" s="58"/>
      <c r="BQ8" s="58"/>
      <c r="BR8" s="58"/>
      <c r="BS8" s="58"/>
      <c r="BT8" s="58"/>
      <c r="BU8" s="58"/>
      <c r="BV8" s="58"/>
      <c r="BW8" s="58"/>
      <c r="BX8" s="58"/>
      <c r="BY8" s="59"/>
    </row>
    <row r="9" spans="1:78" ht="18.75" customHeight="1" x14ac:dyDescent="0.15">
      <c r="A9" s="2"/>
      <c r="B9" s="60" t="s">
        <v>12</v>
      </c>
      <c r="C9" s="60"/>
      <c r="D9" s="60"/>
      <c r="E9" s="60"/>
      <c r="F9" s="60"/>
      <c r="G9" s="60"/>
      <c r="H9" s="60"/>
      <c r="I9" s="60" t="s">
        <v>13</v>
      </c>
      <c r="J9" s="60"/>
      <c r="K9" s="60"/>
      <c r="L9" s="60"/>
      <c r="M9" s="60"/>
      <c r="N9" s="60"/>
      <c r="O9" s="60"/>
      <c r="P9" s="60" t="s">
        <v>14</v>
      </c>
      <c r="Q9" s="60"/>
      <c r="R9" s="60"/>
      <c r="S9" s="60"/>
      <c r="T9" s="60"/>
      <c r="U9" s="60"/>
      <c r="V9" s="60"/>
      <c r="W9" s="60" t="s">
        <v>15</v>
      </c>
      <c r="X9" s="60"/>
      <c r="Y9" s="60"/>
      <c r="Z9" s="60"/>
      <c r="AA9" s="60"/>
      <c r="AB9" s="60"/>
      <c r="AC9" s="60"/>
      <c r="AD9" s="60" t="s">
        <v>16</v>
      </c>
      <c r="AE9" s="60"/>
      <c r="AF9" s="60"/>
      <c r="AG9" s="60"/>
      <c r="AH9" s="60"/>
      <c r="AI9" s="60"/>
      <c r="AJ9" s="60"/>
      <c r="AK9" s="3"/>
      <c r="AL9" s="60" t="s">
        <v>17</v>
      </c>
      <c r="AM9" s="60"/>
      <c r="AN9" s="60"/>
      <c r="AO9" s="60"/>
      <c r="AP9" s="60"/>
      <c r="AQ9" s="60"/>
      <c r="AR9" s="60"/>
      <c r="AS9" s="60"/>
      <c r="AT9" s="60" t="s">
        <v>18</v>
      </c>
      <c r="AU9" s="60"/>
      <c r="AV9" s="60"/>
      <c r="AW9" s="60"/>
      <c r="AX9" s="60"/>
      <c r="AY9" s="60"/>
      <c r="AZ9" s="60"/>
      <c r="BA9" s="60"/>
      <c r="BB9" s="60" t="s">
        <v>19</v>
      </c>
      <c r="BC9" s="60"/>
      <c r="BD9" s="60"/>
      <c r="BE9" s="60"/>
      <c r="BF9" s="60"/>
      <c r="BG9" s="60"/>
      <c r="BH9" s="60"/>
      <c r="BI9" s="60"/>
      <c r="BJ9" s="3"/>
      <c r="BK9" s="3"/>
      <c r="BL9" s="61" t="s">
        <v>20</v>
      </c>
      <c r="BM9" s="62"/>
      <c r="BN9" s="52" t="s">
        <v>21</v>
      </c>
      <c r="BO9" s="52"/>
      <c r="BP9" s="52"/>
      <c r="BQ9" s="52"/>
      <c r="BR9" s="52"/>
      <c r="BS9" s="52"/>
      <c r="BT9" s="52"/>
      <c r="BU9" s="52"/>
      <c r="BV9" s="52"/>
      <c r="BW9" s="52"/>
      <c r="BX9" s="52"/>
      <c r="BY9" s="53"/>
    </row>
    <row r="10" spans="1:78" ht="18.75" customHeight="1" x14ac:dyDescent="0.15">
      <c r="A10" s="2"/>
      <c r="B10" s="54" t="str">
        <f>データ!N6</f>
        <v>-</v>
      </c>
      <c r="C10" s="54"/>
      <c r="D10" s="54"/>
      <c r="E10" s="54"/>
      <c r="F10" s="54"/>
      <c r="G10" s="54"/>
      <c r="H10" s="54"/>
      <c r="I10" s="54" t="str">
        <f>データ!O6</f>
        <v>該当数値なし</v>
      </c>
      <c r="J10" s="54"/>
      <c r="K10" s="54"/>
      <c r="L10" s="54"/>
      <c r="M10" s="54"/>
      <c r="N10" s="54"/>
      <c r="O10" s="54"/>
      <c r="P10" s="54">
        <f>データ!P6</f>
        <v>67.599999999999994</v>
      </c>
      <c r="Q10" s="54"/>
      <c r="R10" s="54"/>
      <c r="S10" s="54"/>
      <c r="T10" s="54"/>
      <c r="U10" s="54"/>
      <c r="V10" s="54"/>
      <c r="W10" s="54">
        <f>データ!Q6</f>
        <v>100</v>
      </c>
      <c r="X10" s="54"/>
      <c r="Y10" s="54"/>
      <c r="Z10" s="54"/>
      <c r="AA10" s="54"/>
      <c r="AB10" s="54"/>
      <c r="AC10" s="54"/>
      <c r="AD10" s="55">
        <f>データ!R6</f>
        <v>3850</v>
      </c>
      <c r="AE10" s="55"/>
      <c r="AF10" s="55"/>
      <c r="AG10" s="55"/>
      <c r="AH10" s="55"/>
      <c r="AI10" s="55"/>
      <c r="AJ10" s="55"/>
      <c r="AK10" s="2"/>
      <c r="AL10" s="55">
        <f>データ!V6</f>
        <v>939</v>
      </c>
      <c r="AM10" s="55"/>
      <c r="AN10" s="55"/>
      <c r="AO10" s="55"/>
      <c r="AP10" s="55"/>
      <c r="AQ10" s="55"/>
      <c r="AR10" s="55"/>
      <c r="AS10" s="55"/>
      <c r="AT10" s="54">
        <f>データ!W6</f>
        <v>2.2999999999999998</v>
      </c>
      <c r="AU10" s="54"/>
      <c r="AV10" s="54"/>
      <c r="AW10" s="54"/>
      <c r="AX10" s="54"/>
      <c r="AY10" s="54"/>
      <c r="AZ10" s="54"/>
      <c r="BA10" s="54"/>
      <c r="BB10" s="54">
        <f>データ!X6</f>
        <v>408.26</v>
      </c>
      <c r="BC10" s="54"/>
      <c r="BD10" s="54"/>
      <c r="BE10" s="54"/>
      <c r="BF10" s="54"/>
      <c r="BG10" s="54"/>
      <c r="BH10" s="54"/>
      <c r="BI10" s="54"/>
      <c r="BJ10" s="2"/>
      <c r="BK10" s="2"/>
      <c r="BL10" s="56" t="s">
        <v>22</v>
      </c>
      <c r="BM10" s="57"/>
      <c r="BN10" s="45" t="s">
        <v>23</v>
      </c>
      <c r="BO10" s="45"/>
      <c r="BP10" s="45"/>
      <c r="BQ10" s="45"/>
      <c r="BR10" s="45"/>
      <c r="BS10" s="45"/>
      <c r="BT10" s="45"/>
      <c r="BU10" s="45"/>
      <c r="BV10" s="45"/>
      <c r="BW10" s="45"/>
      <c r="BX10" s="45"/>
      <c r="BY10" s="4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7" t="s">
        <v>24</v>
      </c>
      <c r="BM11" s="47"/>
      <c r="BN11" s="47"/>
      <c r="BO11" s="47"/>
      <c r="BP11" s="47"/>
      <c r="BQ11" s="47"/>
      <c r="BR11" s="47"/>
      <c r="BS11" s="47"/>
      <c r="BT11" s="47"/>
      <c r="BU11" s="47"/>
      <c r="BV11" s="47"/>
      <c r="BW11" s="47"/>
      <c r="BX11" s="47"/>
      <c r="BY11" s="47"/>
      <c r="BZ11" s="4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7"/>
      <c r="BM12" s="47"/>
      <c r="BN12" s="47"/>
      <c r="BO12" s="47"/>
      <c r="BP12" s="47"/>
      <c r="BQ12" s="47"/>
      <c r="BR12" s="47"/>
      <c r="BS12" s="47"/>
      <c r="BT12" s="47"/>
      <c r="BU12" s="47"/>
      <c r="BV12" s="47"/>
      <c r="BW12" s="47"/>
      <c r="BX12" s="47"/>
      <c r="BY12" s="47"/>
      <c r="BZ12" s="4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8"/>
      <c r="BM13" s="48"/>
      <c r="BN13" s="48"/>
      <c r="BO13" s="48"/>
      <c r="BP13" s="48"/>
      <c r="BQ13" s="48"/>
      <c r="BR13" s="48"/>
      <c r="BS13" s="48"/>
      <c r="BT13" s="48"/>
      <c r="BU13" s="48"/>
      <c r="BV13" s="48"/>
      <c r="BW13" s="48"/>
      <c r="BX13" s="48"/>
      <c r="BY13" s="48"/>
      <c r="BZ13" s="48"/>
    </row>
    <row r="14" spans="1:78" ht="13.5" customHeight="1" x14ac:dyDescent="0.15">
      <c r="A14" s="2"/>
      <c r="B14" s="49" t="s">
        <v>25</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1"/>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116</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117</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118</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【307.39】</v>
      </c>
      <c r="I86" s="12" t="str">
        <f>データ!CA6</f>
        <v>【57.03】</v>
      </c>
      <c r="J86" s="12" t="str">
        <f>データ!CL6</f>
        <v>【294.83】</v>
      </c>
      <c r="K86" s="12" t="str">
        <f>データ!CW6</f>
        <v>【84.27】</v>
      </c>
      <c r="L86" s="12" t="str">
        <f>データ!DH6</f>
        <v>【86.02】</v>
      </c>
      <c r="M86" s="12" t="s">
        <v>44</v>
      </c>
      <c r="N86" s="12" t="s">
        <v>44</v>
      </c>
      <c r="O86" s="12" t="str">
        <f>データ!EO6</f>
        <v>【-】</v>
      </c>
    </row>
  </sheetData>
  <sheetProtection algorithmName="SHA-512" hashValue="G/C71CHDNAUlOOU1qOjp57sDKMXqYQGEnfmdnjHYdUHcUAt7dfLa/g5PmMSLaV4wNwU5D4gTTCfB+3zinIZ6pA==" saltValue="+NK6wrJo/yONuHSNS+GN8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28</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56</v>
      </c>
      <c r="B4" s="16"/>
      <c r="C4" s="16"/>
      <c r="D4" s="16"/>
      <c r="E4" s="16"/>
      <c r="F4" s="16"/>
      <c r="G4" s="16"/>
      <c r="H4" s="76"/>
      <c r="I4" s="77"/>
      <c r="J4" s="77"/>
      <c r="K4" s="77"/>
      <c r="L4" s="77"/>
      <c r="M4" s="77"/>
      <c r="N4" s="77"/>
      <c r="O4" s="77"/>
      <c r="P4" s="77"/>
      <c r="Q4" s="77"/>
      <c r="R4" s="77"/>
      <c r="S4" s="77"/>
      <c r="T4" s="77"/>
      <c r="U4" s="77"/>
      <c r="V4" s="77"/>
      <c r="W4" s="77"/>
      <c r="X4" s="78"/>
      <c r="Y4" s="72" t="s">
        <v>57</v>
      </c>
      <c r="Z4" s="72"/>
      <c r="AA4" s="72"/>
      <c r="AB4" s="72"/>
      <c r="AC4" s="72"/>
      <c r="AD4" s="72"/>
      <c r="AE4" s="72"/>
      <c r="AF4" s="72"/>
      <c r="AG4" s="72"/>
      <c r="AH4" s="72"/>
      <c r="AI4" s="72"/>
      <c r="AJ4" s="72" t="s">
        <v>58</v>
      </c>
      <c r="AK4" s="72"/>
      <c r="AL4" s="72"/>
      <c r="AM4" s="72"/>
      <c r="AN4" s="72"/>
      <c r="AO4" s="72"/>
      <c r="AP4" s="72"/>
      <c r="AQ4" s="72"/>
      <c r="AR4" s="72"/>
      <c r="AS4" s="72"/>
      <c r="AT4" s="72"/>
      <c r="AU4" s="72" t="s">
        <v>59</v>
      </c>
      <c r="AV4" s="72"/>
      <c r="AW4" s="72"/>
      <c r="AX4" s="72"/>
      <c r="AY4" s="72"/>
      <c r="AZ4" s="72"/>
      <c r="BA4" s="72"/>
      <c r="BB4" s="72"/>
      <c r="BC4" s="72"/>
      <c r="BD4" s="72"/>
      <c r="BE4" s="72"/>
      <c r="BF4" s="72" t="s">
        <v>60</v>
      </c>
      <c r="BG4" s="72"/>
      <c r="BH4" s="72"/>
      <c r="BI4" s="72"/>
      <c r="BJ4" s="72"/>
      <c r="BK4" s="72"/>
      <c r="BL4" s="72"/>
      <c r="BM4" s="72"/>
      <c r="BN4" s="72"/>
      <c r="BO4" s="72"/>
      <c r="BP4" s="72"/>
      <c r="BQ4" s="72" t="s">
        <v>61</v>
      </c>
      <c r="BR4" s="72"/>
      <c r="BS4" s="72"/>
      <c r="BT4" s="72"/>
      <c r="BU4" s="72"/>
      <c r="BV4" s="72"/>
      <c r="BW4" s="72"/>
      <c r="BX4" s="72"/>
      <c r="BY4" s="72"/>
      <c r="BZ4" s="72"/>
      <c r="CA4" s="72"/>
      <c r="CB4" s="72" t="s">
        <v>62</v>
      </c>
      <c r="CC4" s="72"/>
      <c r="CD4" s="72"/>
      <c r="CE4" s="72"/>
      <c r="CF4" s="72"/>
      <c r="CG4" s="72"/>
      <c r="CH4" s="72"/>
      <c r="CI4" s="72"/>
      <c r="CJ4" s="72"/>
      <c r="CK4" s="72"/>
      <c r="CL4" s="72"/>
      <c r="CM4" s="72" t="s">
        <v>63</v>
      </c>
      <c r="CN4" s="72"/>
      <c r="CO4" s="72"/>
      <c r="CP4" s="72"/>
      <c r="CQ4" s="72"/>
      <c r="CR4" s="72"/>
      <c r="CS4" s="72"/>
      <c r="CT4" s="72"/>
      <c r="CU4" s="72"/>
      <c r="CV4" s="72"/>
      <c r="CW4" s="72"/>
      <c r="CX4" s="72" t="s">
        <v>64</v>
      </c>
      <c r="CY4" s="72"/>
      <c r="CZ4" s="72"/>
      <c r="DA4" s="72"/>
      <c r="DB4" s="72"/>
      <c r="DC4" s="72"/>
      <c r="DD4" s="72"/>
      <c r="DE4" s="72"/>
      <c r="DF4" s="72"/>
      <c r="DG4" s="72"/>
      <c r="DH4" s="72"/>
      <c r="DI4" s="72" t="s">
        <v>65</v>
      </c>
      <c r="DJ4" s="72"/>
      <c r="DK4" s="72"/>
      <c r="DL4" s="72"/>
      <c r="DM4" s="72"/>
      <c r="DN4" s="72"/>
      <c r="DO4" s="72"/>
      <c r="DP4" s="72"/>
      <c r="DQ4" s="72"/>
      <c r="DR4" s="72"/>
      <c r="DS4" s="72"/>
      <c r="DT4" s="72" t="s">
        <v>66</v>
      </c>
      <c r="DU4" s="72"/>
      <c r="DV4" s="72"/>
      <c r="DW4" s="72"/>
      <c r="DX4" s="72"/>
      <c r="DY4" s="72"/>
      <c r="DZ4" s="72"/>
      <c r="EA4" s="72"/>
      <c r="EB4" s="72"/>
      <c r="EC4" s="72"/>
      <c r="ED4" s="72"/>
      <c r="EE4" s="72" t="s">
        <v>67</v>
      </c>
      <c r="EF4" s="72"/>
      <c r="EG4" s="72"/>
      <c r="EH4" s="72"/>
      <c r="EI4" s="72"/>
      <c r="EJ4" s="72"/>
      <c r="EK4" s="72"/>
      <c r="EL4" s="72"/>
      <c r="EM4" s="72"/>
      <c r="EN4" s="72"/>
      <c r="EO4" s="72"/>
    </row>
    <row r="5" spans="1:145" x14ac:dyDescent="0.15">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15">
      <c r="A6" s="14" t="s">
        <v>96</v>
      </c>
      <c r="B6" s="19">
        <f>B7</f>
        <v>2022</v>
      </c>
      <c r="C6" s="19">
        <f t="shared" ref="C6:X6" si="3">C7</f>
        <v>74446</v>
      </c>
      <c r="D6" s="19">
        <f t="shared" si="3"/>
        <v>47</v>
      </c>
      <c r="E6" s="19">
        <f t="shared" si="3"/>
        <v>18</v>
      </c>
      <c r="F6" s="19">
        <f t="shared" si="3"/>
        <v>0</v>
      </c>
      <c r="G6" s="19">
        <f t="shared" si="3"/>
        <v>0</v>
      </c>
      <c r="H6" s="19" t="str">
        <f t="shared" si="3"/>
        <v>福島県　三島町</v>
      </c>
      <c r="I6" s="19" t="str">
        <f t="shared" si="3"/>
        <v>法非適用</v>
      </c>
      <c r="J6" s="19" t="str">
        <f t="shared" si="3"/>
        <v>下水道事業</v>
      </c>
      <c r="K6" s="19" t="str">
        <f t="shared" si="3"/>
        <v>特定地域生活排水処理</v>
      </c>
      <c r="L6" s="19" t="str">
        <f t="shared" si="3"/>
        <v>K2</v>
      </c>
      <c r="M6" s="19" t="str">
        <f t="shared" si="3"/>
        <v>非設置</v>
      </c>
      <c r="N6" s="20" t="str">
        <f t="shared" si="3"/>
        <v>-</v>
      </c>
      <c r="O6" s="20" t="str">
        <f t="shared" si="3"/>
        <v>該当数値なし</v>
      </c>
      <c r="P6" s="20">
        <f t="shared" si="3"/>
        <v>67.599999999999994</v>
      </c>
      <c r="Q6" s="20">
        <f t="shared" si="3"/>
        <v>100</v>
      </c>
      <c r="R6" s="20">
        <f t="shared" si="3"/>
        <v>3850</v>
      </c>
      <c r="S6" s="20">
        <f t="shared" si="3"/>
        <v>1414</v>
      </c>
      <c r="T6" s="20">
        <f t="shared" si="3"/>
        <v>90.81</v>
      </c>
      <c r="U6" s="20">
        <f t="shared" si="3"/>
        <v>15.57</v>
      </c>
      <c r="V6" s="20">
        <f t="shared" si="3"/>
        <v>939</v>
      </c>
      <c r="W6" s="20">
        <f t="shared" si="3"/>
        <v>2.2999999999999998</v>
      </c>
      <c r="X6" s="20">
        <f t="shared" si="3"/>
        <v>408.26</v>
      </c>
      <c r="Y6" s="21">
        <f>IF(Y7="",NA(),Y7)</f>
        <v>112.76</v>
      </c>
      <c r="Z6" s="21">
        <f t="shared" ref="Z6:AH6" si="4">IF(Z7="",NA(),Z7)</f>
        <v>141.15</v>
      </c>
      <c r="AA6" s="21">
        <f t="shared" si="4"/>
        <v>108.29</v>
      </c>
      <c r="AB6" s="21">
        <f t="shared" si="4"/>
        <v>106.25</v>
      </c>
      <c r="AC6" s="21">
        <f t="shared" si="4"/>
        <v>128.81</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296.89</v>
      </c>
      <c r="BL6" s="21">
        <f t="shared" si="7"/>
        <v>270.57</v>
      </c>
      <c r="BM6" s="21">
        <f t="shared" si="7"/>
        <v>294.27</v>
      </c>
      <c r="BN6" s="21">
        <f t="shared" si="7"/>
        <v>294.08999999999997</v>
      </c>
      <c r="BO6" s="21">
        <f t="shared" si="7"/>
        <v>294.08999999999997</v>
      </c>
      <c r="BP6" s="20" t="str">
        <f>IF(BP7="","",IF(BP7="-","【-】","【"&amp;SUBSTITUTE(TEXT(BP7,"#,##0.00"),"-","△")&amp;"】"))</f>
        <v>【307.39】</v>
      </c>
      <c r="BQ6" s="21">
        <f>IF(BQ7="",NA(),BQ7)</f>
        <v>46.34</v>
      </c>
      <c r="BR6" s="21">
        <f t="shared" ref="BR6:BZ6" si="8">IF(BR7="",NA(),BR7)</f>
        <v>45.48</v>
      </c>
      <c r="BS6" s="21">
        <f t="shared" si="8"/>
        <v>52.67</v>
      </c>
      <c r="BT6" s="21">
        <f t="shared" si="8"/>
        <v>44.52</v>
      </c>
      <c r="BU6" s="21">
        <f t="shared" si="8"/>
        <v>40.799999999999997</v>
      </c>
      <c r="BV6" s="21">
        <f t="shared" si="8"/>
        <v>63.06</v>
      </c>
      <c r="BW6" s="21">
        <f t="shared" si="8"/>
        <v>62.5</v>
      </c>
      <c r="BX6" s="21">
        <f t="shared" si="8"/>
        <v>60.59</v>
      </c>
      <c r="BY6" s="21">
        <f t="shared" si="8"/>
        <v>60</v>
      </c>
      <c r="BZ6" s="21">
        <f t="shared" si="8"/>
        <v>59.01</v>
      </c>
      <c r="CA6" s="20" t="str">
        <f>IF(CA7="","",IF(CA7="-","【-】","【"&amp;SUBSTITUTE(TEXT(CA7,"#,##0.00"),"-","△")&amp;"】"))</f>
        <v>【57.03】</v>
      </c>
      <c r="CB6" s="21">
        <f>IF(CB7="",NA(),CB7)</f>
        <v>417.91</v>
      </c>
      <c r="CC6" s="21">
        <f t="shared" ref="CC6:CK6" si="9">IF(CC7="",NA(),CC7)</f>
        <v>433.2</v>
      </c>
      <c r="CD6" s="21">
        <f t="shared" si="9"/>
        <v>371.81</v>
      </c>
      <c r="CE6" s="21">
        <f t="shared" si="9"/>
        <v>432.93</v>
      </c>
      <c r="CF6" s="21">
        <f t="shared" si="9"/>
        <v>481.31</v>
      </c>
      <c r="CG6" s="21">
        <f t="shared" si="9"/>
        <v>264.77</v>
      </c>
      <c r="CH6" s="21">
        <f t="shared" si="9"/>
        <v>269.33</v>
      </c>
      <c r="CI6" s="21">
        <f t="shared" si="9"/>
        <v>280.23</v>
      </c>
      <c r="CJ6" s="21">
        <f t="shared" si="9"/>
        <v>282.70999999999998</v>
      </c>
      <c r="CK6" s="21">
        <f t="shared" si="9"/>
        <v>291.82</v>
      </c>
      <c r="CL6" s="20" t="str">
        <f>IF(CL7="","",IF(CL7="-","【-】","【"&amp;SUBSTITUTE(TEXT(CL7,"#,##0.00"),"-","△")&amp;"】"))</f>
        <v>【294.83】</v>
      </c>
      <c r="CM6" s="21">
        <f>IF(CM7="",NA(),CM7)</f>
        <v>32.26</v>
      </c>
      <c r="CN6" s="21">
        <f t="shared" ref="CN6:CV6" si="10">IF(CN7="",NA(),CN7)</f>
        <v>34.090000000000003</v>
      </c>
      <c r="CO6" s="21">
        <f t="shared" si="10"/>
        <v>33.26</v>
      </c>
      <c r="CP6" s="21">
        <f t="shared" si="10"/>
        <v>33.200000000000003</v>
      </c>
      <c r="CQ6" s="21">
        <f t="shared" si="10"/>
        <v>32.99</v>
      </c>
      <c r="CR6" s="21">
        <f t="shared" si="10"/>
        <v>59.94</v>
      </c>
      <c r="CS6" s="21">
        <f t="shared" si="10"/>
        <v>59.64</v>
      </c>
      <c r="CT6" s="21">
        <f t="shared" si="10"/>
        <v>58.19</v>
      </c>
      <c r="CU6" s="21">
        <f t="shared" si="10"/>
        <v>56.52</v>
      </c>
      <c r="CV6" s="21">
        <f t="shared" si="10"/>
        <v>88.45</v>
      </c>
      <c r="CW6" s="20" t="str">
        <f>IF(CW7="","",IF(CW7="-","【-】","【"&amp;SUBSTITUTE(TEXT(CW7,"#,##0.00"),"-","△")&amp;"】"))</f>
        <v>【84.27】</v>
      </c>
      <c r="CX6" s="21">
        <f>IF(CX7="",NA(),CX7)</f>
        <v>61.61</v>
      </c>
      <c r="CY6" s="21">
        <f t="shared" ref="CY6:DG6" si="11">IF(CY7="",NA(),CY7)</f>
        <v>68.430000000000007</v>
      </c>
      <c r="CZ6" s="21">
        <f t="shared" si="11"/>
        <v>68.459999999999994</v>
      </c>
      <c r="DA6" s="21">
        <f t="shared" si="11"/>
        <v>78.930000000000007</v>
      </c>
      <c r="DB6" s="21">
        <f t="shared" si="11"/>
        <v>85.3</v>
      </c>
      <c r="DC6" s="21">
        <f t="shared" si="11"/>
        <v>89.66</v>
      </c>
      <c r="DD6" s="21">
        <f t="shared" si="11"/>
        <v>90.63</v>
      </c>
      <c r="DE6" s="21">
        <f t="shared" si="11"/>
        <v>87.8</v>
      </c>
      <c r="DF6" s="21">
        <f t="shared" si="11"/>
        <v>88.43</v>
      </c>
      <c r="DG6" s="21">
        <f t="shared" si="11"/>
        <v>90.34</v>
      </c>
      <c r="DH6" s="20" t="str">
        <f>IF(DH7="","",IF(DH7="-","【-】","【"&amp;SUBSTITUTE(TEXT(DH7,"#,##0.00"),"-","△")&amp;"】"))</f>
        <v>【86.02】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5" s="22" customFormat="1" x14ac:dyDescent="0.15">
      <c r="A7" s="14"/>
      <c r="B7" s="23">
        <v>2022</v>
      </c>
      <c r="C7" s="23">
        <v>74446</v>
      </c>
      <c r="D7" s="23">
        <v>47</v>
      </c>
      <c r="E7" s="23">
        <v>18</v>
      </c>
      <c r="F7" s="23">
        <v>0</v>
      </c>
      <c r="G7" s="23">
        <v>0</v>
      </c>
      <c r="H7" s="23" t="s">
        <v>97</v>
      </c>
      <c r="I7" s="23" t="s">
        <v>98</v>
      </c>
      <c r="J7" s="23" t="s">
        <v>99</v>
      </c>
      <c r="K7" s="23" t="s">
        <v>100</v>
      </c>
      <c r="L7" s="23" t="s">
        <v>101</v>
      </c>
      <c r="M7" s="23" t="s">
        <v>102</v>
      </c>
      <c r="N7" s="24" t="s">
        <v>103</v>
      </c>
      <c r="O7" s="24" t="s">
        <v>104</v>
      </c>
      <c r="P7" s="24">
        <v>67.599999999999994</v>
      </c>
      <c r="Q7" s="24">
        <v>100</v>
      </c>
      <c r="R7" s="24">
        <v>3850</v>
      </c>
      <c r="S7" s="24">
        <v>1414</v>
      </c>
      <c r="T7" s="24">
        <v>90.81</v>
      </c>
      <c r="U7" s="24">
        <v>15.57</v>
      </c>
      <c r="V7" s="24">
        <v>939</v>
      </c>
      <c r="W7" s="24">
        <v>2.2999999999999998</v>
      </c>
      <c r="X7" s="24">
        <v>408.26</v>
      </c>
      <c r="Y7" s="24">
        <v>112.76</v>
      </c>
      <c r="Z7" s="24">
        <v>141.15</v>
      </c>
      <c r="AA7" s="24">
        <v>108.29</v>
      </c>
      <c r="AB7" s="24">
        <v>106.25</v>
      </c>
      <c r="AC7" s="24">
        <v>128.81</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296.89</v>
      </c>
      <c r="BL7" s="24">
        <v>270.57</v>
      </c>
      <c r="BM7" s="24">
        <v>294.27</v>
      </c>
      <c r="BN7" s="24">
        <v>294.08999999999997</v>
      </c>
      <c r="BO7" s="24">
        <v>294.08999999999997</v>
      </c>
      <c r="BP7" s="24">
        <v>307.39</v>
      </c>
      <c r="BQ7" s="24">
        <v>46.34</v>
      </c>
      <c r="BR7" s="24">
        <v>45.48</v>
      </c>
      <c r="BS7" s="24">
        <v>52.67</v>
      </c>
      <c r="BT7" s="24">
        <v>44.52</v>
      </c>
      <c r="BU7" s="24">
        <v>40.799999999999997</v>
      </c>
      <c r="BV7" s="24">
        <v>63.06</v>
      </c>
      <c r="BW7" s="24">
        <v>62.5</v>
      </c>
      <c r="BX7" s="24">
        <v>60.59</v>
      </c>
      <c r="BY7" s="24">
        <v>60</v>
      </c>
      <c r="BZ7" s="24">
        <v>59.01</v>
      </c>
      <c r="CA7" s="24">
        <v>57.03</v>
      </c>
      <c r="CB7" s="24">
        <v>417.91</v>
      </c>
      <c r="CC7" s="24">
        <v>433.2</v>
      </c>
      <c r="CD7" s="24">
        <v>371.81</v>
      </c>
      <c r="CE7" s="24">
        <v>432.93</v>
      </c>
      <c r="CF7" s="24">
        <v>481.31</v>
      </c>
      <c r="CG7" s="24">
        <v>264.77</v>
      </c>
      <c r="CH7" s="24">
        <v>269.33</v>
      </c>
      <c r="CI7" s="24">
        <v>280.23</v>
      </c>
      <c r="CJ7" s="24">
        <v>282.70999999999998</v>
      </c>
      <c r="CK7" s="24">
        <v>291.82</v>
      </c>
      <c r="CL7" s="24">
        <v>294.83</v>
      </c>
      <c r="CM7" s="24">
        <v>32.26</v>
      </c>
      <c r="CN7" s="24">
        <v>34.090000000000003</v>
      </c>
      <c r="CO7" s="24">
        <v>33.26</v>
      </c>
      <c r="CP7" s="24">
        <v>33.200000000000003</v>
      </c>
      <c r="CQ7" s="24">
        <v>32.99</v>
      </c>
      <c r="CR7" s="24">
        <v>59.94</v>
      </c>
      <c r="CS7" s="24">
        <v>59.64</v>
      </c>
      <c r="CT7" s="24">
        <v>58.19</v>
      </c>
      <c r="CU7" s="24">
        <v>56.52</v>
      </c>
      <c r="CV7" s="24">
        <v>88.45</v>
      </c>
      <c r="CW7" s="24">
        <v>84.27</v>
      </c>
      <c r="CX7" s="24">
        <v>61.61</v>
      </c>
      <c r="CY7" s="24">
        <v>68.430000000000007</v>
      </c>
      <c r="CZ7" s="24">
        <v>68.459999999999994</v>
      </c>
      <c r="DA7" s="24">
        <v>78.930000000000007</v>
      </c>
      <c r="DB7" s="24">
        <v>85.3</v>
      </c>
      <c r="DC7" s="24">
        <v>89.66</v>
      </c>
      <c r="DD7" s="24">
        <v>90.63</v>
      </c>
      <c r="DE7" s="24">
        <v>87.8</v>
      </c>
      <c r="DF7" s="24">
        <v>88.43</v>
      </c>
      <c r="DG7" s="24">
        <v>90.34</v>
      </c>
      <c r="DH7" s="24">
        <v>86.02</v>
      </c>
      <c r="DI7" s="24"/>
      <c r="DJ7" s="24"/>
      <c r="DK7" s="24"/>
      <c r="DL7" s="24"/>
      <c r="DM7" s="24"/>
      <c r="DN7" s="24"/>
      <c r="DO7" s="24"/>
      <c r="DP7" s="24"/>
      <c r="DQ7" s="24"/>
      <c r="DR7" s="24"/>
      <c r="DS7" s="24"/>
      <c r="DT7" s="24"/>
      <c r="DU7" s="24"/>
      <c r="DV7" s="24"/>
      <c r="DW7" s="24"/>
      <c r="DX7" s="24"/>
      <c r="DY7" s="24"/>
      <c r="DZ7" s="24"/>
      <c r="EA7" s="24"/>
      <c r="EB7" s="24"/>
      <c r="EC7" s="24"/>
      <c r="ED7" s="24"/>
      <c r="EE7" s="24" t="s">
        <v>103</v>
      </c>
      <c r="EF7" s="24" t="s">
        <v>103</v>
      </c>
      <c r="EG7" s="24" t="s">
        <v>103</v>
      </c>
      <c r="EH7" s="24" t="s">
        <v>103</v>
      </c>
      <c r="EI7" s="24" t="s">
        <v>103</v>
      </c>
      <c r="EJ7" s="24" t="s">
        <v>103</v>
      </c>
      <c r="EK7" s="24" t="s">
        <v>103</v>
      </c>
      <c r="EL7" s="24" t="s">
        <v>103</v>
      </c>
      <c r="EM7" s="24" t="s">
        <v>103</v>
      </c>
      <c r="EN7" s="24" t="s">
        <v>103</v>
      </c>
      <c r="EO7" s="24" t="s">
        <v>103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110</v>
      </c>
    </row>
    <row r="12" spans="1:145" x14ac:dyDescent="0.15">
      <c r="B12">
        <v>1</v>
      </c>
      <c r="C12">
        <v>1</v>
      </c>
      <c r="D12">
        <v>2</v>
      </c>
      <c r="E12">
        <v>3</v>
      </c>
      <c r="F12">
        <v>4</v>
      </c>
      <c r="G12" t="s">
        <v>111</v>
      </c>
    </row>
    <row r="13" spans="1:145" x14ac:dyDescent="0.15">
      <c r="B13" t="s">
        <v>112</v>
      </c>
      <c r="C13" t="s">
        <v>113</v>
      </c>
      <c r="D13" t="s">
        <v>113</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