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
    </mc:Choice>
  </mc:AlternateContent>
  <workbookProtection workbookAlgorithmName="SHA-512" workbookHashValue="XVhFKjHbRogxmfOCp1V14wdzRkt4sl7kz2pYjXgvR9KyADm68dBeAolO9M0fDa6dGxaabNs0WhhtjCuHSLEb8Q==" workbookSaltValue="Sk42oApkjwPHGx1OhEM1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<sst xmlns="http://schemas.openxmlformats.org/spreadsheetml/2006/main" count="236" uniqueCount="118">
  <si>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</si>
  <si>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</si>
  <si>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</si>
  <si>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</si>
  <si>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</si>
  <si>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</si>
  <si>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</si>
  <si>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</si>
  <si>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</si>
  <si>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</si>
  <si>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</si>
  <si>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</si>
  <si>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</si>
  <si>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</si>
  <si>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</si>
  <si>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</si>
  <si>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</si>
  <si>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</si>
  <si>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</si>
  <si>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</si>
  <si>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</si>
  <si>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</si>
  <si>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</si>
  <si>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</si>
  <si>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</si>
  <si>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</si>
  <si>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</si>
  <si>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</si>
  <si>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</si>
  <si>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</si>
  <si>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</si>
  <si>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</si>
  <si>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</si>
  <si>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</si>
  <si>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</si>
  <si>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</si>
  <si>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</si>
  <si>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</si>
  <si>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</si>
  <si>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</si>
  <si>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</si>
  <si>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</si>
  <si>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</si>
  <si>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</si>
  <si>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</si>
  <si>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</si>
  <si>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</si>
  <si>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</si>
  <si>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</si>
  <si>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</si>
  <si>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</si>
  <si>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</si>
  <si>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</si>
  <si>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</si>
  <si>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</si>
  <si>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</si>
  <si>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</si>
  <si>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</si>
  <si>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</si>
  <si>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</si>
  <si>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</si>
  <si>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</si>
  <si>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</si>
  <si>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</si>
  <si>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</si>
  <si>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</si>
  <si>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</si>
  <si>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</si>
  <si>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</si>
  <si>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</si>
  <si>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</si>
  <si>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</si>
  <si>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</si>
  <si>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</si>
  <si>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</si>
  <si>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</si>
  <si>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</si>
  <si>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</si>
  <si>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</si>
  <si>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</si>
  <si>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</si>
  <si>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</si>
  <si>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</si>
  <si>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</si>
  <si>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</si>
  <si>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</si>
  <si>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</si>
  <si>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</si>
  <si>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</si>
  <si>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</si>
  <si>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</si>
  <si>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</si>
  <si>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</si>
  <si>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</si>
  <si>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</si>
  <si>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</si>
  <si>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</si>
  <si>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</si>
  <si>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</si>
  <si>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</si>
  <si>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</si>
  <si>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</si>
  <si>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</si>
  <si>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</si>
  <si>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</si>
  <si>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</si>
  <si>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</si>
  <si>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</si>
  <si>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</si>
  <si>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</si>
  <si>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</si>
  <si>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</si>
  <si>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</si>
  <si>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</si>
  <si>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</si>
  <si>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計装盤等の電気設備の更新やマンホール蓋等の多額の財源を必要とする更新が控えているため財源を確保するためにも、経営戦略の履行に努め未加入者の早期加入促進を図り、使用料の見直しを含め財源確保に努める。</t>
    <rPh sb="1" eb="3">
      <t>コンゴ</t>
    </rPh>
    <rPh sb="3" eb="5">
      <t>ケイソウ</t>
    </rPh>
    <rPh sb="5" eb="6">
      <t>バン</t>
    </rPh>
    <rPh sb="6" eb="7">
      <t>トウ</t>
    </rPh>
    <rPh sb="8" eb="10">
      <t>デンキ</t>
    </rPh>
    <rPh sb="10" eb="12">
      <t>セツビ</t>
    </rPh>
    <rPh sb="13" eb="15">
      <t>コウシン</t>
    </rPh>
    <rPh sb="21" eb="22">
      <t>フタ</t>
    </rPh>
    <rPh sb="22" eb="23">
      <t>トウ</t>
    </rPh>
    <rPh sb="24" eb="26">
      <t>タガク</t>
    </rPh>
    <rPh sb="27" eb="29">
      <t>ザイゲン</t>
    </rPh>
    <rPh sb="30" eb="32">
      <t>ヒツヨウ</t>
    </rPh>
    <rPh sb="35" eb="37">
      <t>コウシン</t>
    </rPh>
    <rPh sb="38" eb="39">
      <t>ヒカ</t>
    </rPh>
    <rPh sb="45" eb="47">
      <t>ザイゲン</t>
    </rPh>
    <rPh sb="48" eb="50">
      <t>カクホ</t>
    </rPh>
    <rPh sb="57" eb="59">
      <t>ケイエイ</t>
    </rPh>
    <rPh sb="59" eb="61">
      <t>センリャク</t>
    </rPh>
    <rPh sb="62" eb="64">
      <t>リコウ</t>
    </rPh>
    <rPh sb="65" eb="66">
      <t>ツト</t>
    </rPh>
    <rPh sb="67" eb="71">
      <t>ミカニュウシャ</t>
    </rPh>
    <rPh sb="72" eb="74">
      <t>ソウキ</t>
    </rPh>
    <rPh sb="74" eb="76">
      <t>カニュウ</t>
    </rPh>
    <rPh sb="76" eb="78">
      <t>ソクシン</t>
    </rPh>
    <rPh sb="79" eb="80">
      <t>ハカ</t>
    </rPh>
    <rPh sb="82" eb="85">
      <t>シヨウリョウ</t>
    </rPh>
    <rPh sb="86" eb="88">
      <t>ミナオ</t>
    </rPh>
    <rPh sb="90" eb="91">
      <t>フク</t>
    </rPh>
    <rPh sb="92" eb="94">
      <t>ザイゲン</t>
    </rPh>
    <rPh sb="94" eb="96">
      <t>カクホ</t>
    </rPh>
    <rPh sb="97" eb="98">
      <t>ツト</t>
    </rPh>
    <phoneticPr fontId="4"/>
  </si>
  <si>
    <t>　処理場に関しては、重要な機器の修繕及び更新に関しては終えているが、老朽化による軽微な故障や不具合が発生している。また、計装盤等の電気設備の機器更新が控えている。
　マンホールポンプ場に関しては、毎年計画的に修繕は行ってはいるが、今後も計画的に優先順位をつけて修繕を行っていく。
　管路施設に関しては、管路本管よりもマンホール本体及び鉄蓋に劣化が見られ始めたため計画的に交換していかなければならない。</t>
    <rPh sb="1" eb="4">
      <t>ショリジョウ</t>
    </rPh>
    <rPh sb="5" eb="6">
      <t>カン</t>
    </rPh>
    <rPh sb="10" eb="12">
      <t>ジュウヨウ</t>
    </rPh>
    <rPh sb="13" eb="15">
      <t>キキ</t>
    </rPh>
    <rPh sb="16" eb="18">
      <t>シュウゼン</t>
    </rPh>
    <rPh sb="18" eb="19">
      <t>オヨ</t>
    </rPh>
    <rPh sb="20" eb="22">
      <t>コウシン</t>
    </rPh>
    <rPh sb="23" eb="24">
      <t>カン</t>
    </rPh>
    <rPh sb="27" eb="28">
      <t>オ</t>
    </rPh>
    <rPh sb="34" eb="37">
      <t>ロウキュウカ</t>
    </rPh>
    <rPh sb="40" eb="42">
      <t>ケイビ</t>
    </rPh>
    <rPh sb="43" eb="45">
      <t>コショウ</t>
    </rPh>
    <rPh sb="46" eb="49">
      <t>フグアイ</t>
    </rPh>
    <rPh sb="50" eb="52">
      <t>ハッセイ</t>
    </rPh>
    <rPh sb="60" eb="62">
      <t>ケイソウ</t>
    </rPh>
    <rPh sb="62" eb="63">
      <t>バン</t>
    </rPh>
    <rPh sb="63" eb="64">
      <t>トウ</t>
    </rPh>
    <rPh sb="65" eb="67">
      <t>デンキ</t>
    </rPh>
    <rPh sb="67" eb="69">
      <t>セツビ</t>
    </rPh>
    <rPh sb="70" eb="72">
      <t>キキ</t>
    </rPh>
    <rPh sb="72" eb="74">
      <t>コウシン</t>
    </rPh>
    <rPh sb="75" eb="76">
      <t>ヒカ</t>
    </rPh>
    <rPh sb="91" eb="92">
      <t>ジョウ</t>
    </rPh>
    <rPh sb="93" eb="94">
      <t>カン</t>
    </rPh>
    <rPh sb="98" eb="100">
      <t>マイトシ</t>
    </rPh>
    <rPh sb="100" eb="103">
      <t>ケイカクテキ</t>
    </rPh>
    <rPh sb="104" eb="106">
      <t>シュウゼン</t>
    </rPh>
    <rPh sb="107" eb="108">
      <t>オコナ</t>
    </rPh>
    <rPh sb="115" eb="117">
      <t>コンゴ</t>
    </rPh>
    <rPh sb="118" eb="121">
      <t>ケイカクテキ</t>
    </rPh>
    <rPh sb="122" eb="124">
      <t>ユウセン</t>
    </rPh>
    <rPh sb="124" eb="126">
      <t>ジュンイ</t>
    </rPh>
    <rPh sb="130" eb="132">
      <t>シュウゼン</t>
    </rPh>
    <rPh sb="133" eb="134">
      <t>オコナ</t>
    </rPh>
    <rPh sb="141" eb="143">
      <t>カンロ</t>
    </rPh>
    <rPh sb="143" eb="145">
      <t>シセツ</t>
    </rPh>
    <rPh sb="146" eb="147">
      <t>カン</t>
    </rPh>
    <rPh sb="151" eb="153">
      <t>カンロ</t>
    </rPh>
    <rPh sb="153" eb="155">
      <t>ホンカン</t>
    </rPh>
    <rPh sb="163" eb="165">
      <t>ホンタイ</t>
    </rPh>
    <rPh sb="165" eb="166">
      <t>オヨ</t>
    </rPh>
    <rPh sb="167" eb="168">
      <t>テツ</t>
    </rPh>
    <rPh sb="168" eb="169">
      <t>フタ</t>
    </rPh>
    <rPh sb="170" eb="172">
      <t>レッカ</t>
    </rPh>
    <rPh sb="173" eb="174">
      <t>ミ</t>
    </rPh>
    <rPh sb="176" eb="177">
      <t>ハジ</t>
    </rPh>
    <rPh sb="181" eb="184">
      <t>ケイカクテキ</t>
    </rPh>
    <rPh sb="185" eb="187">
      <t>コウカン</t>
    </rPh>
    <phoneticPr fontId="4"/>
  </si>
  <si>
    <t>歳入のほとんどを一般会計繰入金に頼っているため、経費回収率も低く、汚水処理原価は高い数値となっている。水洗化率も類似団体よりも低く料金収入にも少ないため、料金改定を行う必要がる。</t>
    <rPh sb="0" eb="2">
      <t>サイニュウ</t>
    </rPh>
    <rPh sb="8" eb="12">
      <t>イッパンカイケイ</t>
    </rPh>
    <rPh sb="12" eb="15">
      <t>クリイレキン</t>
    </rPh>
    <rPh sb="16" eb="17">
      <t>タヨ</t>
    </rPh>
    <rPh sb="24" eb="29">
      <t>ケイヒカイシュウリツ</t>
    </rPh>
    <rPh sb="30" eb="31">
      <t>ヒク</t>
    </rPh>
    <rPh sb="33" eb="39">
      <t>オスイショリゲンカ</t>
    </rPh>
    <rPh sb="40" eb="41">
      <t>タカ</t>
    </rPh>
    <rPh sb="42" eb="44">
      <t>スウチ</t>
    </rPh>
    <rPh sb="51" eb="55">
      <t>スイセンカリツ</t>
    </rPh>
    <rPh sb="56" eb="60">
      <t>ルイジダンタイ</t>
    </rPh>
    <rPh sb="63" eb="64">
      <t>ヒク</t>
    </rPh>
    <rPh sb="65" eb="67">
      <t>リョウキン</t>
    </rPh>
    <rPh sb="67" eb="69">
      <t>シュウニュウ</t>
    </rPh>
    <rPh sb="71" eb="72">
      <t>スク</t>
    </rPh>
    <rPh sb="77" eb="79">
      <t>リョウキン</t>
    </rPh>
    <rPh sb="79" eb="81">
      <t>カイテイ</t>
    </rPh>
    <rPh sb="82" eb="83">
      <t>オコナ</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</si>
</sst>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25-47CD-B2ED-80C243D2FB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225-47CD-B2ED-80C243D2FB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101.87</c:v>
                </c:pt>
                <c:pt idx="1">
                  <c:v>101.04</c:v>
                </c:pt>
                <c:pt idx="2">
                  <c:v>103.2</c:v>
                </c:pt>
                <c:pt idx="3">
                  <c:v>100.24</c:v>
                </c:pt>
                <c:pt idx="4">
                  <c:v>97.69</c:v>
                </c:pt>
              </c:numCache>
            </c:numRef>
          </c:val>
          <c:extLst>
            <c:ext xmlns:c16="http://schemas.microsoft.com/office/drawing/2014/chart" uri="{C3380CC4-5D6E-409C-BE32-E72D297353CC}">
              <c16:uniqueId val="{00000000-8D34-4359-9EC5-2FD87C84F8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4-4359-9EC5-2FD87C84F8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D-498D-97CB-7C307588BE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D-498D-97CB-7C307588BE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E-436B-8A66-20B539C8DA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E-436B-8A66-20B539C8DA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8F-419F-ABC0-898254CED5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8F-419F-ABC0-898254CED5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BD-4F9C-B19F-66642EE647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BD-4F9C-B19F-66642EE647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1846.81</c:v>
                </c:pt>
                <c:pt idx="1">
                  <c:v>1787.42</c:v>
                </c:pt>
                <c:pt idx="2">
                  <c:v>1631.48</c:v>
                </c:pt>
                <c:pt idx="3">
                  <c:v>1454.77</c:v>
                </c:pt>
                <c:pt idx="4">
                  <c:v>1285.1600000000001</c:v>
                </c:pt>
              </c:numCache>
            </c:numRef>
          </c:val>
          <c:extLst>
            <c:ext xmlns:c16="http://schemas.microsoft.com/office/drawing/2014/chart" uri="{C3380CC4-5D6E-409C-BE32-E72D297353CC}">
              <c16:uniqueId val="{00000000-6E96-4BC2-BDE8-805CD80E5F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E96-4BC2-BDE8-805CD80E5F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63.79</c:v>
                </c:pt>
                <c:pt idx="1">
                  <c:v>50.53</c:v>
                </c:pt>
                <c:pt idx="2">
                  <c:v>42.12</c:v>
                </c:pt>
                <c:pt idx="3">
                  <c:v>35.049999999999997</c:v>
                </c:pt>
                <c:pt idx="4">
                  <c:v>37.39</c:v>
                </c:pt>
              </c:numCache>
            </c:numRef>
          </c:val>
          <c:extLst>
            <c:ext xmlns:c16="http://schemas.microsoft.com/office/drawing/2014/chart" uri="{C3380CC4-5D6E-409C-BE32-E72D297353CC}">
              <c16:uniqueId val="{00000000-8678-4AE4-BB9E-80E0ECF8FA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678-4AE4-BB9E-80E0ECF8FA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315.77999999999997</c:v>
                </c:pt>
                <c:pt idx="1">
                  <c:v>387.76</c:v>
                </c:pt>
                <c:pt idx="2">
                  <c:v>491.72</c:v>
                </c:pt>
                <c:pt idx="3">
                  <c:v>575.85</c:v>
                </c:pt>
                <c:pt idx="4">
                  <c:v>547.37</c:v>
                </c:pt>
              </c:numCache>
            </c:numRef>
          </c:val>
          <c:extLst>
            <c:ext xmlns:c16="http://schemas.microsoft.com/office/drawing/2014/chart" uri="{C3380CC4-5D6E-409C-BE32-E72D297353CC}">
              <c16:uniqueId val="{00000000-C899-40F9-B458-7B1419E544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C899-40F9-B458-7B1419E544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41.08</c:v>
                </c:pt>
                <c:pt idx="1">
                  <c:v>39.229999999999997</c:v>
                </c:pt>
                <c:pt idx="2">
                  <c:v>36.619999999999997</c:v>
                </c:pt>
                <c:pt idx="3">
                  <c:v>38.619999999999997</c:v>
                </c:pt>
                <c:pt idx="4">
                  <c:v>38.31</c:v>
                </c:pt>
              </c:numCache>
            </c:numRef>
          </c:val>
          <c:extLst>
            <c:ext xmlns:c16="http://schemas.microsoft.com/office/drawing/2014/chart" uri="{C3380CC4-5D6E-409C-BE32-E72D297353CC}">
              <c16:uniqueId val="{00000000-BF4B-486B-A62F-28999A87A6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BF4B-486B-A62F-28999A87A6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68.22</c:v>
                </c:pt>
                <c:pt idx="1">
                  <c:v>65.430000000000007</c:v>
                </c:pt>
                <c:pt idx="2">
                  <c:v>60.69</c:v>
                </c:pt>
                <c:pt idx="3">
                  <c:v>64.569999999999993</c:v>
                </c:pt>
                <c:pt idx="4">
                  <c:v>65.290000000000006</c:v>
                </c:pt>
              </c:numCache>
            </c:numRef>
          </c:val>
          <c:extLst>
            <c:ext xmlns:c16="http://schemas.microsoft.com/office/drawing/2014/chart" uri="{C3380CC4-5D6E-409C-BE32-E72D297353CC}">
              <c16:uniqueId val="{00000000-813E-4934-A1A9-C84B49A82B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13E-4934-A1A9-C84B49A82B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柳津町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46">
        <f>データ!S6</f>
        <v>3042</v>
      </c>
      <c r="AM8" s="46"/>
      <c r="AN8" s="46"/>
      <c r="AO8" s="46"/>
      <c r="AP8" s="46"/>
      <c r="AQ8" s="46"/>
      <c r="AR8" s="46"/>
      <c r="AS8" s="46"/>
      <c r="AT8" s="45">
        <f>データ!T6</f>
        <v>175.82</v>
      </c>
      <c r="AU8" s="45"/>
      <c r="AV8" s="45"/>
      <c r="AW8" s="45"/>
      <c r="AX8" s="45"/>
      <c r="AY8" s="45"/>
      <c r="AZ8" s="45"/>
      <c r="BA8" s="45"/>
      <c r="BB8" s="45">
        <f>データ!U6</f>
        <v>17.3</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43.54</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1311</v>
      </c>
      <c r="AM10" s="46"/>
      <c r="AN10" s="46"/>
      <c r="AO10" s="46"/>
      <c r="AP10" s="46"/>
      <c r="AQ10" s="46"/>
      <c r="AR10" s="46"/>
      <c r="AS10" s="46"/>
      <c r="AT10" s="45">
        <f>データ!W6</f>
        <v>0.92</v>
      </c>
      <c r="AU10" s="45"/>
      <c r="AV10" s="45"/>
      <c r="AW10" s="45"/>
      <c r="AX10" s="45"/>
      <c r="AY10" s="45"/>
      <c r="AZ10" s="45"/>
      <c r="BA10" s="45"/>
      <c r="BB10" s="45">
        <f>データ!X6</f>
        <v>1425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po0qcrDT07ylPZbrlJYsJ55nzfX2vZOhX6n+rPzozjASlGY0808x8hLCol+7/hqlU17/bEH85EPG56KJaXxsAA==" saltValue="l6gE1X3hV59WBVG6/Ot7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74233</v>
      </c>
      <c r="D6" s="19">
        <f t="shared" si="3"/>
        <v>47</v>
      </c>
      <c r="E6" s="19">
        <f t="shared" si="3"/>
        <v>17</v>
      </c>
      <c r="F6" s="19">
        <f t="shared" si="3"/>
        <v>4</v>
      </c>
      <c r="G6" s="19">
        <f t="shared" si="3"/>
        <v>0</v>
      </c>
      <c r="H6" s="19" t="str">
        <f t="shared" si="3"/>
        <v>福島県　柳津町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43.54</v>
      </c>
      <c r="Q6" s="20">
        <f t="shared" si="3"/>
        <v>100</v>
      </c>
      <c r="R6" s="20">
        <f t="shared" si="3"/>
        <v>3300</v>
      </c>
      <c r="S6" s="20">
        <f t="shared" si="3"/>
        <v>3042</v>
      </c>
      <c r="T6" s="20">
        <f t="shared" si="3"/>
        <v>175.82</v>
      </c>
      <c r="U6" s="20">
        <f t="shared" si="3"/>
        <v>17.3</v>
      </c>
      <c r="V6" s="20">
        <f t="shared" si="3"/>
        <v>1311</v>
      </c>
      <c r="W6" s="20">
        <f t="shared" si="3"/>
        <v>0.92</v>
      </c>
      <c r="X6" s="20">
        <f t="shared" si="3"/>
        <v>1425</v>
      </c>
      <c r="Y6" s="21">
        <f>IF(Y7="",NA(),Y7)</f>
        <v>101.87</v>
      </c>
      <c r="Z6" s="21">
        <f t="shared" ref="Z6:AH6" si="4">IF(Z7="",NA(),Z7)</f>
        <v>101.04</v>
      </c>
      <c r="AA6" s="21">
        <f t="shared" si="4"/>
        <v>103.2</v>
      </c>
      <c r="AB6" s="21">
        <f t="shared" si="4"/>
        <v>100.24</v>
      </c>
      <c r="AC6" s="21">
        <f t="shared" si="4"/>
        <v>97.69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1846.81</v>
      </c>
      <c r="BG6" s="21">
        <f t="shared" ref="BG6:BO6" si="7">IF(BG7="",NA(),BG7)</f>
        <v>1787.42</v>
      </c>
      <c r="BH6" s="21">
        <f t="shared" si="7"/>
        <v>1631.48</v>
      </c>
      <c r="BI6" s="21">
        <f t="shared" si="7"/>
        <v>1454.77</v>
      </c>
      <c r="BJ6" s="21">
        <f t="shared" si="7"/>
        <v>1285.1600000000001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63.79</v>
      </c>
      <c r="BR6" s="21">
        <f t="shared" ref="BR6:BZ6" si="8">IF(BR7="",NA(),BR7)</f>
        <v>50.53</v>
      </c>
      <c r="BS6" s="21">
        <f t="shared" si="8"/>
        <v>42.12</v>
      </c>
      <c r="BT6" s="21">
        <f t="shared" si="8"/>
        <v>35.049999999999997</v>
      </c>
      <c r="BU6" s="21">
        <f t="shared" si="8"/>
        <v>37.39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315.77999999999997</v>
      </c>
      <c r="CC6" s="21">
        <f t="shared" ref="CC6:CK6" si="9">IF(CC7="",NA(),CC7)</f>
        <v>387.76</v>
      </c>
      <c r="CD6" s="21">
        <f t="shared" si="9"/>
        <v>491.72</v>
      </c>
      <c r="CE6" s="21">
        <f t="shared" si="9"/>
        <v>575.85</v>
      </c>
      <c r="CF6" s="21">
        <f t="shared" si="9"/>
        <v>547.37</v>
      </c>
      <c r="CG6" s="21">
        <f t="shared" si="9"/>
        <v>230.02</v>
      </c>
      <c r="CH6" s="21">
        <f t="shared" si="9"/>
        <v>228.47</v>
      </c>
      <c r="CI6" s="21">
        <f t="shared" si="9"/>
        <v>224.88</v>
      </c>
      <c r="CJ6" s="21">
        <f t="shared" si="9"/>
        <v>228.64</v>
      </c>
      <c r="CK6" s="21">
        <f t="shared" si="9"/>
        <v>239.46</v>
      </c>
      <c r="CL6" s="20" t="str">
        <f>IF(CL7="","",IF(CL7="-","【-】","【"&amp;SUBSTITUTE(TEXT(CL7,"#,##0.00"),"-","△")&amp;"】"))</f>
        <v>【220.62】</v>
      </c>
      <c r="CM6" s="21">
        <f>IF(CM7="",NA(),CM7)</f>
        <v>41.08</v>
      </c>
      <c r="CN6" s="21">
        <f t="shared" ref="CN6:CV6" si="10">IF(CN7="",NA(),CN7)</f>
        <v>39.229999999999997</v>
      </c>
      <c r="CO6" s="21">
        <f t="shared" si="10"/>
        <v>36.619999999999997</v>
      </c>
      <c r="CP6" s="21">
        <f t="shared" si="10"/>
        <v>38.619999999999997</v>
      </c>
      <c r="CQ6" s="21">
        <f t="shared" si="10"/>
        <v>38.31</v>
      </c>
      <c r="CR6" s="21">
        <f t="shared" si="10"/>
        <v>42.56</v>
      </c>
      <c r="CS6" s="21">
        <f t="shared" si="10"/>
        <v>42.47</v>
      </c>
      <c r="CT6" s="21">
        <f t="shared" si="10"/>
        <v>42.4</v>
      </c>
      <c r="CU6" s="21">
        <f t="shared" si="10"/>
        <v>42.28</v>
      </c>
      <c r="CV6" s="21">
        <f t="shared" si="10"/>
        <v>41.06</v>
      </c>
      <c r="CW6" s="20" t="str">
        <f>IF(CW7="","",IF(CW7="-","【-】","【"&amp;SUBSTITUTE(TEXT(CW7,"#,##0.00"),"-","△")&amp;"】"))</f>
        <v>【42.22】</v>
      </c>
      <c r="CX6" s="21">
        <f>IF(CX7="",NA(),CX7)</f>
        <v>68.22</v>
      </c>
      <c r="CY6" s="21">
        <f t="shared" ref="CY6:DG6" si="11">IF(CY7="",NA(),CY7)</f>
        <v>65.430000000000007</v>
      </c>
      <c r="CZ6" s="21">
        <f t="shared" si="11"/>
        <v>60.69</v>
      </c>
      <c r="DA6" s="21">
        <f t="shared" si="11"/>
        <v>64.569999999999993</v>
      </c>
      <c r="DB6" s="21">
        <f t="shared" si="11"/>
        <v>65.290000000000006</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74233</v>
      </c>
      <c r="D7" s="23">
        <v>47</v>
      </c>
      <c r="E7" s="23">
        <v>17</v>
      </c>
      <c r="F7" s="23">
        <v>4</v>
      </c>
      <c r="G7" s="23">
        <v>0</v>
      </c>
      <c r="H7" s="23" t="s">
        <v>97</v>
      </c>
      <c r="I7" s="23" t="s">
        <v>98</v>
      </c>
      <c r="J7" s="23" t="s">
        <v>99</v>
      </c>
      <c r="K7" s="23" t="s">
        <v>100</v>
      </c>
      <c r="L7" s="23" t="s">
        <v>101</v>
      </c>
      <c r="M7" s="23" t="s">
        <v>102</v>
      </c>
      <c r="N7" s="24" t="s">
        <v>103</v>
      </c>
      <c r="O7" s="24" t="s">
        <v>104</v>
      </c>
      <c r="P7" s="24">
        <v>43.54</v>
      </c>
      <c r="Q7" s="24">
        <v>100</v>
      </c>
      <c r="R7" s="24">
        <v>3300</v>
      </c>
      <c r="S7" s="24">
        <v>3042</v>
      </c>
      <c r="T7" s="24">
        <v>175.82</v>
      </c>
      <c r="U7" s="24">
        <v>17.3</v>
      </c>
      <c r="V7" s="24">
        <v>1311</v>
      </c>
      <c r="W7" s="24">
        <v>0.92</v>
      </c>
      <c r="X7" s="24">
        <v>1425</v>
      </c>
      <c r="Y7" s="24">
        <v>101.87</v>
      </c>
      <c r="Z7" s="24">
        <v>101.04</v>
      </c>
      <c r="AA7" s="24">
        <v>103.2</v>
      </c>
      <c r="AB7" s="24">
        <v>100.24</v>
      </c>
      <c r="AC7" s="24">
        <v>97.69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1846.81</v>
      </c>
      <c r="BG7" s="24">
        <v>1787.42</v>
      </c>
      <c r="BH7" s="24">
        <v>1631.48</v>
      </c>
      <c r="BI7" s="24">
        <v>1454.77</v>
      </c>
      <c r="BJ7" s="24">
        <v>1285.1600000000001</v>
      </c>
      <c r="BK7" s="24">
        <v>1194.1500000000001</v>
      </c>
      <c r="BL7" s="24">
        <v>1206.79</v>
      </c>
      <c r="BM7" s="24">
        <v>1258.43</v>
      </c>
      <c r="BN7" s="24">
        <v>1163.75</v>
      </c>
      <c r="BO7" s="24">
        <v>1195.47</v>
      </c>
      <c r="BP7" s="24">
        <v>1182.1099999999999</v>
      </c>
      <c r="BQ7" s="24">
        <v>63.79</v>
      </c>
      <c r="BR7" s="24">
        <v>50.53</v>
      </c>
      <c r="BS7" s="24">
        <v>42.12</v>
      </c>
      <c r="BT7" s="24">
        <v>35.049999999999997</v>
      </c>
      <c r="BU7" s="24">
        <v>37.39</v>
      </c>
      <c r="BV7" s="24">
        <v>72.260000000000005</v>
      </c>
      <c r="BW7" s="24">
        <v>71.84</v>
      </c>
      <c r="BX7" s="24">
        <v>73.36</v>
      </c>
      <c r="BY7" s="24">
        <v>72.599999999999994</v>
      </c>
      <c r="BZ7" s="24">
        <v>69.430000000000007</v>
      </c>
      <c r="CA7" s="24">
        <v>73.78</v>
      </c>
      <c r="CB7" s="24">
        <v>315.77999999999997</v>
      </c>
      <c r="CC7" s="24">
        <v>387.76</v>
      </c>
      <c r="CD7" s="24">
        <v>491.72</v>
      </c>
      <c r="CE7" s="24">
        <v>575.85</v>
      </c>
      <c r="CF7" s="24">
        <v>547.37</v>
      </c>
      <c r="CG7" s="24">
        <v>230.02</v>
      </c>
      <c r="CH7" s="24">
        <v>228.47</v>
      </c>
      <c r="CI7" s="24">
        <v>224.88</v>
      </c>
      <c r="CJ7" s="24">
        <v>228.64</v>
      </c>
      <c r="CK7" s="24">
        <v>239.46</v>
      </c>
      <c r="CL7" s="24">
        <v>220.62</v>
      </c>
      <c r="CM7" s="24">
        <v>41.08</v>
      </c>
      <c r="CN7" s="24">
        <v>39.229999999999997</v>
      </c>
      <c r="CO7" s="24">
        <v>36.619999999999997</v>
      </c>
      <c r="CP7" s="24">
        <v>38.619999999999997</v>
      </c>
      <c r="CQ7" s="24">
        <v>38.31</v>
      </c>
      <c r="CR7" s="24">
        <v>42.56</v>
      </c>
      <c r="CS7" s="24">
        <v>42.47</v>
      </c>
      <c r="CT7" s="24">
        <v>42.4</v>
      </c>
      <c r="CU7" s="24">
        <v>42.28</v>
      </c>
      <c r="CV7" s="24">
        <v>41.06</v>
      </c>
      <c r="CW7" s="24">
        <v>42.22</v>
      </c>
      <c r="CX7" s="24">
        <v>68.22</v>
      </c>
      <c r="CY7" s="24">
        <v>65.430000000000007</v>
      </c>
      <c r="CZ7" s="24">
        <v>60.69</v>
      </c>
      <c r="DA7" s="24">
        <v>64.569999999999993</v>
      </c>
      <c r="DB7" s="24">
        <v>65.290000000000006</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dcterms:created xsi:type="dcterms:W3CDTF">2023-12-12T02:49:38Z</dcterms:created>
  <dcterms:modified xsi:type="dcterms:W3CDTF">2024-02-07T07:13:16Z</dcterms:modified>
  <cp:category/>
</cp:coreProperties>
</file>