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vQJPeELZi0BvuxXJ5FCEPm7BffYrSjTKVoE8E/YxfQhv9JCokhQcKSl1B0KnI/hieMUXTi8X0wc/QghPAtTsw==" workbookSaltValue="IlwvH1tj3pCTgfUZb4yCi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<sst xmlns="http://schemas.openxmlformats.org/spreadsheetml/2006/main" count="236" uniqueCount="119">
  <si>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</si>
  <si>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</si>
  <si>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</si>
  <si>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</si>
  <si>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</si>
  <si>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</si>
  <si>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</si>
  <si>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</si>
  <si>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</si>
  <si>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</si>
  <si>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</si>
  <si>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</si>
  <si>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</si>
  <si>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</si>
  <si>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</si>
  <si>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</si>
  <si>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</si>
  <si>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</si>
  <si>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</si>
  <si>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</si>
  <si>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</si>
  <si>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</si>
  <si>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</si>
  <si>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</si>
  <si>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</si>
  <si>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</si>
  <si>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</si>
  <si>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</si>
  <si>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</si>
  <si>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</si>
  <si>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</si>
  <si>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</si>
  <si>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</si>
  <si>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</si>
  <si>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</si>
  <si>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</si>
  <si>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</si>
  <si>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</si>
  <si>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</si>
  <si>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</si>
  <si>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</si>
  <si>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</si>
  <si>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</si>
  <si>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</si>
  <si>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</si>
  <si>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</si>
  <si>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</si>
  <si>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</si>
  <si>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</si>
  <si>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</si>
  <si>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</si>
  <si>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</si>
  <si>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</si>
  <si>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</si>
  <si>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</si>
  <si>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</si>
  <si>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</si>
  <si>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</si>
  <si>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</si>
  <si>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</si>
  <si>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</si>
  <si>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</si>
  <si>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</si>
  <si>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</si>
  <si>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</si>
  <si>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</si>
  <si>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</si>
  <si>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</si>
  <si>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</si>
  <si>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</si>
  <si>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</si>
  <si>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</si>
  <si>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</si>
  <si>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</si>
  <si>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</si>
  <si>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</si>
  <si>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</si>
  <si>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</si>
  <si>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</si>
  <si>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</si>
  <si>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</si>
  <si>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</si>
  <si>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</si>
  <si>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</si>
  <si>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</si>
  <si>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</si>
  <si>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</si>
  <si>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</si>
  <si>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</si>
  <si>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</si>
  <si>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</si>
  <si>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</si>
  <si>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</si>
  <si>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</si>
  <si>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</si>
  <si>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</si>
  <si>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会津坂下町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</si>
  <si>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</si>
  <si>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</si>
  <si>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</si>
  <si>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</si>
  <si>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</si>
  <si>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</si>
  <si>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</si>
  <si>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</si>
  <si>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</si>
  <si>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</si>
  <si>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</si>
  <si>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</si>
  <si>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</si>
  <si>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</si>
  <si>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</si>
  <si>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</si>
  <si>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</si>
  <si>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</si>
  <si>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</si>
  <si>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①収益的収支比率（増）：公課費：消費税及び地方消費税（総務費）の減のため。
②累積欠損金比率（無）：該当なし
③流動比率（無）：該当なし
④企業債残高対事業規模比率（減）：企業債の新規発行が無く償還のみであり、地方債残高が減のため。
⑤経費回収率（減）：農業集落排水使用料の減のため。
⑥汚水処理原価（増）：年間有収水量の減のため。
⑦施設利用率(減）：年間総処理水量の減のため。
⑧水洗化率（増）：人口減により現在水洗便所設置済人口・現在処理区域内人口ともに減だが、処理区域内人口の減少比率が高いため。</t>
    <rPh sb="1" eb="4">
      <t>シュウエキテキ</t>
    </rPh>
    <rPh sb="4" eb="6">
      <t>シュウシ</t>
    </rPh>
    <rPh sb="6" eb="8">
      <t>ヒリツ</t>
    </rPh>
    <rPh sb="9" eb="10">
      <t>ゾウ</t>
    </rPh>
    <rPh sb="12" eb="15">
      <t>コウカヒ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30">
      <t>ソウムヒ</t>
    </rPh>
    <rPh sb="32" eb="33">
      <t>ゲン</t>
    </rPh>
    <rPh sb="39" eb="41">
      <t>ルイセキ</t>
    </rPh>
    <rPh sb="41" eb="44">
      <t>ケッソンキン</t>
    </rPh>
    <rPh sb="44" eb="46">
      <t>ヒリツ</t>
    </rPh>
    <rPh sb="47" eb="48">
      <t>ナ</t>
    </rPh>
    <rPh sb="50" eb="52">
      <t>ガイトウ</t>
    </rPh>
    <rPh sb="56" eb="58">
      <t>リュウドウ</t>
    </rPh>
    <rPh sb="58" eb="60">
      <t>ヒリツ</t>
    </rPh>
    <rPh sb="61" eb="62">
      <t>ナ</t>
    </rPh>
    <rPh sb="64" eb="66">
      <t>ガイトウ</t>
    </rPh>
    <rPh sb="70" eb="73">
      <t>キギョウサイ</t>
    </rPh>
    <rPh sb="73" eb="75">
      <t>ザンダカ</t>
    </rPh>
    <rPh sb="75" eb="76">
      <t>タイ</t>
    </rPh>
    <rPh sb="76" eb="78">
      <t>ジギョウ</t>
    </rPh>
    <rPh sb="78" eb="80">
      <t>キボ</t>
    </rPh>
    <rPh sb="80" eb="82">
      <t>ヒリツ</t>
    </rPh>
    <rPh sb="83" eb="84">
      <t>ゲン</t>
    </rPh>
    <rPh sb="86" eb="89">
      <t>キギョウサイ</t>
    </rPh>
    <rPh sb="90" eb="92">
      <t>シンキ</t>
    </rPh>
    <rPh sb="92" eb="94">
      <t>ハッコウ</t>
    </rPh>
    <rPh sb="95" eb="96">
      <t>ナ</t>
    </rPh>
    <rPh sb="97" eb="99">
      <t>ショウカン</t>
    </rPh>
    <rPh sb="105" eb="108">
      <t>チホウサイ</t>
    </rPh>
    <rPh sb="108" eb="110">
      <t>ザンダカ</t>
    </rPh>
    <rPh sb="111" eb="112">
      <t>ゲン</t>
    </rPh>
    <rPh sb="118" eb="120">
      <t>ケイヒ</t>
    </rPh>
    <rPh sb="120" eb="122">
      <t>カイシュウ</t>
    </rPh>
    <rPh sb="122" eb="123">
      <t>リツ</t>
    </rPh>
    <rPh sb="124" eb="125">
      <t>ゲン</t>
    </rPh>
    <rPh sb="127" eb="129">
      <t>ノウギョウ</t>
    </rPh>
    <rPh sb="129" eb="131">
      <t>シュウラク</t>
    </rPh>
    <rPh sb="131" eb="133">
      <t>ハイスイ</t>
    </rPh>
    <rPh sb="133" eb="136">
      <t>シヨウリョウ</t>
    </rPh>
    <rPh sb="137" eb="138">
      <t>ゲン</t>
    </rPh>
    <rPh sb="144" eb="146">
      <t>オスイ</t>
    </rPh>
    <rPh sb="146" eb="148">
      <t>ショリ</t>
    </rPh>
    <rPh sb="148" eb="150">
      <t>ゲンカ</t>
    </rPh>
    <rPh sb="151" eb="152">
      <t>ゾウ</t>
    </rPh>
    <rPh sb="154" eb="156">
      <t>ネンカン</t>
    </rPh>
    <rPh sb="156" eb="158">
      <t>ユウシュウ</t>
    </rPh>
    <rPh sb="158" eb="160">
      <t>スイリョウ</t>
    </rPh>
    <rPh sb="161" eb="162">
      <t>ゲン</t>
    </rPh>
    <rPh sb="168" eb="170">
      <t>シセツ</t>
    </rPh>
    <rPh sb="170" eb="172">
      <t>リヨウ</t>
    </rPh>
    <rPh sb="172" eb="173">
      <t>リツ</t>
    </rPh>
    <rPh sb="174" eb="175">
      <t>ゲン</t>
    </rPh>
    <rPh sb="177" eb="179">
      <t>ネンカン</t>
    </rPh>
    <rPh sb="179" eb="180">
      <t>ソウ</t>
    </rPh>
    <rPh sb="180" eb="182">
      <t>ショリ</t>
    </rPh>
    <rPh sb="182" eb="183">
      <t>スイ</t>
    </rPh>
    <rPh sb="183" eb="184">
      <t>リョウ</t>
    </rPh>
    <rPh sb="185" eb="186">
      <t>ゲン</t>
    </rPh>
    <rPh sb="192" eb="195">
      <t>スイセンカ</t>
    </rPh>
    <rPh sb="195" eb="196">
      <t>リツ</t>
    </rPh>
    <rPh sb="197" eb="198">
      <t>ゾウ</t>
    </rPh>
    <rPh sb="200" eb="203">
      <t>ジンコウゲン</t>
    </rPh>
    <rPh sb="206" eb="208">
      <t>ゲンザイ</t>
    </rPh>
    <rPh sb="208" eb="210">
      <t>スイセン</t>
    </rPh>
    <rPh sb="210" eb="212">
      <t>ベンジョ</t>
    </rPh>
    <rPh sb="212" eb="214">
      <t>セッチ</t>
    </rPh>
    <rPh sb="214" eb="215">
      <t>ズ</t>
    </rPh>
    <rPh sb="215" eb="217">
      <t>ジンコウ</t>
    </rPh>
    <rPh sb="218" eb="220">
      <t>ゲンザイ</t>
    </rPh>
    <rPh sb="220" eb="222">
      <t>ショリ</t>
    </rPh>
    <rPh sb="222" eb="224">
      <t>クイキ</t>
    </rPh>
    <rPh sb="224" eb="225">
      <t>ナイ</t>
    </rPh>
    <rPh sb="225" eb="227">
      <t>ジンコウ</t>
    </rPh>
    <rPh sb="230" eb="231">
      <t>ゲン</t>
    </rPh>
    <rPh sb="234" eb="236">
      <t>ショリ</t>
    </rPh>
    <rPh sb="236" eb="238">
      <t>クイキ</t>
    </rPh>
    <rPh sb="238" eb="239">
      <t>ナイ</t>
    </rPh>
    <rPh sb="239" eb="241">
      <t>ジンコウ</t>
    </rPh>
    <rPh sb="242" eb="244">
      <t>ゲンショウ</t>
    </rPh>
    <rPh sb="244" eb="246">
      <t>ヒリツ</t>
    </rPh>
    <rPh sb="247" eb="248">
      <t>タカ</t>
    </rPh>
    <phoneticPr fontId="4"/>
  </si>
  <si>
    <t>　施設は平成以降に整備されているため、管渠は法定耐用年数に余裕はあるが、機器設備の老朽化による故障等が頻発している。
　今後は最適整備構想を基に、老朽化の更新について計画的に実行していくことが求められる。</t>
    <rPh sb="1" eb="3">
      <t>シセツ</t>
    </rPh>
    <rPh sb="4" eb="6">
      <t>ヘイセイ</t>
    </rPh>
    <rPh sb="6" eb="8">
      <t>イコウ</t>
    </rPh>
    <rPh sb="9" eb="11">
      <t>セイビ</t>
    </rPh>
    <rPh sb="19" eb="21">
      <t>カンキョ</t>
    </rPh>
    <rPh sb="22" eb="24">
      <t>ホウテイ</t>
    </rPh>
    <rPh sb="24" eb="26">
      <t>タイヨウ</t>
    </rPh>
    <rPh sb="26" eb="28">
      <t>ネンスウ</t>
    </rPh>
    <rPh sb="29" eb="31">
      <t>ヨユウ</t>
    </rPh>
    <rPh sb="36" eb="38">
      <t>キキ</t>
    </rPh>
    <rPh sb="38" eb="40">
      <t>セツビ</t>
    </rPh>
    <rPh sb="41" eb="44">
      <t>ロウキュウカ</t>
    </rPh>
    <rPh sb="47" eb="49">
      <t>コショウ</t>
    </rPh>
    <rPh sb="49" eb="50">
      <t>トウ</t>
    </rPh>
    <rPh sb="51" eb="53">
      <t>ヒンパツ</t>
    </rPh>
    <rPh sb="60" eb="62">
      <t>コンゴ</t>
    </rPh>
    <rPh sb="63" eb="65">
      <t>サイテキ</t>
    </rPh>
    <rPh sb="65" eb="67">
      <t>セイビ</t>
    </rPh>
    <rPh sb="67" eb="69">
      <t>コウソウ</t>
    </rPh>
    <rPh sb="70" eb="71">
      <t>モト</t>
    </rPh>
    <rPh sb="73" eb="76">
      <t>ロウキュウカ</t>
    </rPh>
    <rPh sb="77" eb="79">
      <t>コウシン</t>
    </rPh>
    <rPh sb="83" eb="85">
      <t>ケイカク</t>
    </rPh>
    <rPh sb="85" eb="86">
      <t>テキ</t>
    </rPh>
    <rPh sb="87" eb="89">
      <t>ジッコウ</t>
    </rPh>
    <rPh sb="96" eb="97">
      <t>モト</t>
    </rPh>
    <phoneticPr fontId="4"/>
  </si>
  <si>
    <t>　人口減による使用料収入の減が見込まれる。一方で、老朽化に伴う更新費用・維持管理経費が増額となることを踏まえ、経営戦略に基づいた経営状況の把握と安定化を図っていく。
　また、計画区域の未接続者に対する接続勧奨を今後も進めていく。</t>
    <rPh sb="1" eb="4">
      <t>ジンコウゲン</t>
    </rPh>
    <rPh sb="7" eb="10">
      <t>シヨウリョウ</t>
    </rPh>
    <rPh sb="10" eb="12">
      <t>シュウニュウ</t>
    </rPh>
    <rPh sb="13" eb="14">
      <t>ゲン</t>
    </rPh>
    <rPh sb="15" eb="17">
      <t>ミコ</t>
    </rPh>
    <rPh sb="21" eb="23">
      <t>イッポウ</t>
    </rPh>
    <rPh sb="25" eb="28">
      <t>ロウキュウカ</t>
    </rPh>
    <rPh sb="29" eb="30">
      <t>トモナ</t>
    </rPh>
    <rPh sb="31" eb="33">
      <t>コウシン</t>
    </rPh>
    <rPh sb="33" eb="35">
      <t>ヒヨウ</t>
    </rPh>
    <rPh sb="36" eb="38">
      <t>イジ</t>
    </rPh>
    <rPh sb="38" eb="40">
      <t>カンリ</t>
    </rPh>
    <rPh sb="40" eb="42">
      <t>ケイヒ</t>
    </rPh>
    <rPh sb="43" eb="45">
      <t>ゾウガク</t>
    </rPh>
    <rPh sb="51" eb="52">
      <t>フ</t>
    </rPh>
    <rPh sb="55" eb="57">
      <t>ケイエイ</t>
    </rPh>
    <rPh sb="57" eb="59">
      <t>センリャク</t>
    </rPh>
    <rPh sb="60" eb="61">
      <t>モト</t>
    </rPh>
    <rPh sb="64" eb="66">
      <t>ケイエイ</t>
    </rPh>
    <rPh sb="66" eb="68">
      <t>ジョウキョウ</t>
    </rPh>
    <rPh sb="69" eb="71">
      <t>ハアク</t>
    </rPh>
    <rPh sb="72" eb="75">
      <t>アンテイカ</t>
    </rPh>
    <rPh sb="76" eb="77">
      <t>ハカ</t>
    </rPh>
    <rPh sb="87" eb="89">
      <t>ケイカク</t>
    </rPh>
    <rPh sb="89" eb="91">
      <t>クイキ</t>
    </rPh>
    <rPh sb="92" eb="95">
      <t>ミセツゾク</t>
    </rPh>
    <rPh sb="95" eb="96">
      <t>シャ</t>
    </rPh>
    <rPh sb="97" eb="98">
      <t>タイ</t>
    </rPh>
    <rPh sb="100" eb="102">
      <t>セツゾク</t>
    </rPh>
    <rPh sb="102" eb="104">
      <t>カンショウ</t>
    </rPh>
    <rPh sb="105" eb="107">
      <t>コンゴ</t>
    </rPh>
    <rPh sb="108" eb="10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</si>
</sst>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2A-423C-BAD0-143208DE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97152"/>
        <c:axId val="10161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2A-423C-BAD0-143208DE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7152"/>
        <c:axId val="101612544"/>
      </c:lineChart>
      <c:dateAx>
        <c:axId val="101297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1612544"/>
        <c:crosses val="autoZero"/>
        <c:auto val="1"/>
        <c:lblOffset val="100"/>
        <c:baseTimeUnit val="years"/>
      </c:dateAx>
      <c:valAx>
        <c:axId val="10161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29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63</c:v>
                </c:pt>
                <c:pt idx="1">
                  <c:v>64.14</c:v>
                </c:pt>
                <c:pt idx="2">
                  <c:v>61.1</c:v>
                </c:pt>
                <c:pt idx="3">
                  <c:v>60.91</c:v>
                </c:pt>
                <c:pt idx="4">
                  <c:v>46.3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D2-457D-8D11-E7CD881E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77184"/>
        <c:axId val="12809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D2-457D-8D11-E7CD881EA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77184"/>
        <c:axId val="128091648"/>
      </c:lineChart>
      <c:dateAx>
        <c:axId val="128077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8091648"/>
        <c:crosses val="autoZero"/>
        <c:auto val="1"/>
        <c:lblOffset val="100"/>
        <c:baseTimeUnit val="years"/>
      </c:dateAx>
      <c:valAx>
        <c:axId val="12809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07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75.44</c:v>
                </c:pt>
                <c:pt idx="1">
                  <c:v>76.7</c:v>
                </c:pt>
                <c:pt idx="2">
                  <c:v>76.819999999999993</c:v>
                </c:pt>
                <c:pt idx="3">
                  <c:v>78.66</c:v>
                </c:pt>
                <c:pt idx="4">
                  <c:v>79.64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87-4A03-84F5-011E19AA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92512"/>
        <c:axId val="12819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87-4A03-84F5-011E19AA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92512"/>
        <c:axId val="128194432"/>
      </c:lineChart>
      <c:dateAx>
        <c:axId val="128192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8194432"/>
        <c:crosses val="autoZero"/>
        <c:auto val="1"/>
        <c:lblOffset val="100"/>
        <c:baseTimeUnit val="years"/>
      </c:dateAx>
      <c:valAx>
        <c:axId val="12819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819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99.28</c:v>
                </c:pt>
                <c:pt idx="1">
                  <c:v>99.49</c:v>
                </c:pt>
                <c:pt idx="2">
                  <c:v>99.56</c:v>
                </c:pt>
                <c:pt idx="3">
                  <c:v>99.48</c:v>
                </c:pt>
                <c:pt idx="4">
                  <c:v>99.5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0-45AF-8022-5FC53971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96320"/>
        <c:axId val="115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60-45AF-8022-5FC53971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96320"/>
        <c:axId val="115898240"/>
      </c:lineChart>
      <c:dateAx>
        <c:axId val="115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5898240"/>
        <c:crosses val="autoZero"/>
        <c:auto val="1"/>
        <c:lblOffset val="100"/>
        <c:baseTimeUnit val="years"/>
      </c:dateAx>
      <c:valAx>
        <c:axId val="115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0-405A-9B35-2C69E3BC2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98560"/>
        <c:axId val="12330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B0-405A-9B35-2C69E3BC2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98560"/>
        <c:axId val="123300480"/>
      </c:lineChart>
      <c:dateAx>
        <c:axId val="123298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300480"/>
        <c:crosses val="autoZero"/>
        <c:auto val="1"/>
        <c:lblOffset val="100"/>
        <c:baseTimeUnit val="years"/>
      </c:dateAx>
      <c:valAx>
        <c:axId val="12330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29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B9-463A-A136-4A13480F8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31712"/>
        <c:axId val="12333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B9-463A-A136-4A13480F8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31712"/>
        <c:axId val="123333632"/>
      </c:lineChart>
      <c:dateAx>
        <c:axId val="123331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333632"/>
        <c:crosses val="autoZero"/>
        <c:auto val="1"/>
        <c:lblOffset val="100"/>
        <c:baseTimeUnit val="years"/>
      </c:dateAx>
      <c:valAx>
        <c:axId val="12333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33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8A-4837-A5BC-82757E2B9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73056"/>
        <c:axId val="12337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8A-4837-A5BC-82757E2B9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73056"/>
        <c:axId val="123374976"/>
      </c:lineChart>
      <c:dateAx>
        <c:axId val="123373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374976"/>
        <c:crosses val="autoZero"/>
        <c:auto val="1"/>
        <c:lblOffset val="100"/>
        <c:baseTimeUnit val="years"/>
      </c:dateAx>
      <c:valAx>
        <c:axId val="12337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37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9-4952-BD10-BEE514FA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38528"/>
        <c:axId val="12564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79-4952-BD10-BEE514FA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38528"/>
        <c:axId val="125640704"/>
      </c:lineChart>
      <c:dateAx>
        <c:axId val="125638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5640704"/>
        <c:crosses val="autoZero"/>
        <c:auto val="1"/>
        <c:lblOffset val="100"/>
        <c:baseTimeUnit val="years"/>
      </c:dateAx>
      <c:valAx>
        <c:axId val="12564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3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4.8099999999999996</c:v>
                </c:pt>
                <c:pt idx="1">
                  <c:v>3.66</c:v>
                </c:pt>
                <c:pt idx="2">
                  <c:v>3.01</c:v>
                </c:pt>
                <c:pt idx="3">
                  <c:v>1.39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56-42F7-BDA1-4F2EE068E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75776"/>
        <c:axId val="12569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56-42F7-BDA1-4F2EE068E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75776"/>
        <c:axId val="125690240"/>
      </c:lineChart>
      <c:dateAx>
        <c:axId val="125675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5690240"/>
        <c:crosses val="autoZero"/>
        <c:auto val="1"/>
        <c:lblOffset val="100"/>
        <c:baseTimeUnit val="years"/>
      </c:dateAx>
      <c:valAx>
        <c:axId val="12569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7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96.42</c:v>
                </c:pt>
                <c:pt idx="2">
                  <c:v>73.540000000000006</c:v>
                </c:pt>
                <c:pt idx="3">
                  <c:v>89.59</c:v>
                </c:pt>
                <c:pt idx="4">
                  <c:v>74.709999999999994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16-4E08-B191-19D5584D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08928"/>
        <c:axId val="12572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16-4E08-B191-19D5584D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08928"/>
        <c:axId val="125723392"/>
      </c:lineChart>
      <c:dateAx>
        <c:axId val="125708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5723392"/>
        <c:crosses val="autoZero"/>
        <c:auto val="1"/>
        <c:lblOffset val="100"/>
        <c:baseTimeUnit val="years"/>
      </c:dateAx>
      <c:valAx>
        <c:axId val="12572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70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168.7</c:v>
                </c:pt>
                <c:pt idx="1">
                  <c:v>174.19</c:v>
                </c:pt>
                <c:pt idx="2">
                  <c:v>287.70999999999998</c:v>
                </c:pt>
                <c:pt idx="3">
                  <c:v>236.45</c:v>
                </c:pt>
                <c:pt idx="4">
                  <c:v>281.55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90-4316-A1C7-7262C5D3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46176"/>
        <c:axId val="12575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90-4316-A1C7-7262C5D3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46176"/>
        <c:axId val="125752448"/>
      </c:lineChart>
      <c:dateAx>
        <c:axId val="125746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5752448"/>
        <c:crosses val="autoZero"/>
        <c:auto val="1"/>
        <c:lblOffset val="100"/>
        <c:baseTimeUnit val="years"/>
      </c:dateAx>
      <c:valAx>
        <c:axId val="12575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74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1" zoomScaleNormal="100" workbookViewId="0">
      <selection activeCell="BH84" sqref="BH8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福島県　会津坂下町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14777</v>
      </c>
      <c r="AM8" s="46"/>
      <c r="AN8" s="46"/>
      <c r="AO8" s="46"/>
      <c r="AP8" s="46"/>
      <c r="AQ8" s="46"/>
      <c r="AR8" s="46"/>
      <c r="AS8" s="46"/>
      <c r="AT8" s="45">
        <f>データ!T6</f>
        <v>91.59</v>
      </c>
      <c r="AU8" s="45"/>
      <c r="AV8" s="45"/>
      <c r="AW8" s="45"/>
      <c r="AX8" s="45"/>
      <c r="AY8" s="45"/>
      <c r="AZ8" s="45"/>
      <c r="BA8" s="45"/>
      <c r="BB8" s="45">
        <f>データ!U6</f>
        <v>161.34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7.61</v>
      </c>
      <c r="Q10" s="45"/>
      <c r="R10" s="45"/>
      <c r="S10" s="45"/>
      <c r="T10" s="45"/>
      <c r="U10" s="45"/>
      <c r="V10" s="45"/>
      <c r="W10" s="45">
        <f>データ!Q6</f>
        <v>87.62</v>
      </c>
      <c r="X10" s="45"/>
      <c r="Y10" s="45"/>
      <c r="Z10" s="45"/>
      <c r="AA10" s="45"/>
      <c r="AB10" s="45"/>
      <c r="AC10" s="45"/>
      <c r="AD10" s="46">
        <f>データ!R6</f>
        <v>3549</v>
      </c>
      <c r="AE10" s="46"/>
      <c r="AF10" s="46"/>
      <c r="AG10" s="46"/>
      <c r="AH10" s="46"/>
      <c r="AI10" s="46"/>
      <c r="AJ10" s="46"/>
      <c r="AK10" s="2"/>
      <c r="AL10" s="46">
        <f>データ!V6</f>
        <v>1120</v>
      </c>
      <c r="AM10" s="46"/>
      <c r="AN10" s="46"/>
      <c r="AO10" s="46"/>
      <c r="AP10" s="46"/>
      <c r="AQ10" s="46"/>
      <c r="AR10" s="46"/>
      <c r="AS10" s="46"/>
      <c r="AT10" s="45">
        <f>データ!W6</f>
        <v>1.19</v>
      </c>
      <c r="AU10" s="45"/>
      <c r="AV10" s="45"/>
      <c r="AW10" s="45"/>
      <c r="AX10" s="45"/>
      <c r="AY10" s="45"/>
      <c r="AZ10" s="45"/>
      <c r="BA10" s="45"/>
      <c r="BB10" s="45">
        <f>データ!X6</f>
        <v>941.18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116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vty0ohTujE7RNczBrpH/Uit6CwPTYt206coBqJMoGoC8Nji11UcBxA8s+uVQQFM+T8A2/lRAucmLKB24Zk6/QA==" saltValue="9LQte1uibqNWwnS8si201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15">
      <c r="A6" s="14" t="s">
        <v>95</v>
      </c>
      <c r="B6" s="19">
        <f>B7</f>
        <v>2022</v>
      </c>
      <c r="C6" s="19">
        <f t="shared" ref="C6:X6" si="3">C7</f>
        <v>74217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福島県　会津坂下町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7.61</v>
      </c>
      <c r="Q6" s="20">
        <f t="shared" si="3"/>
        <v>87.62</v>
      </c>
      <c r="R6" s="20">
        <f t="shared" si="3"/>
        <v>3549</v>
      </c>
      <c r="S6" s="20">
        <f t="shared" si="3"/>
        <v>14777</v>
      </c>
      <c r="T6" s="20">
        <f t="shared" si="3"/>
        <v>91.59</v>
      </c>
      <c r="U6" s="20">
        <f t="shared" si="3"/>
        <v>161.34</v>
      </c>
      <c r="V6" s="20">
        <f t="shared" si="3"/>
        <v>1120</v>
      </c>
      <c r="W6" s="20">
        <f t="shared" si="3"/>
        <v>1.19</v>
      </c>
      <c r="X6" s="20">
        <f t="shared" si="3"/>
        <v>941.18</v>
      </c>
      <c r="Y6" s="21">
        <f>IF(Y7="",NA(),Y7)</f>
        <v>99.28</v>
      </c>
      <c r="Z6" s="21">
        <f t="shared" ref="Z6:AH6" si="4">IF(Z7="",NA(),Z7)</f>
        <v>99.49</v>
      </c>
      <c r="AA6" s="21">
        <f t="shared" si="4"/>
        <v>99.56</v>
      </c>
      <c r="AB6" s="21">
        <f t="shared" si="4"/>
        <v>99.48</v>
      </c>
      <c r="AC6" s="21">
        <f t="shared" si="4"/>
        <v>99.5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4.8099999999999996</v>
      </c>
      <c r="BG6" s="21">
        <f t="shared" ref="BG6:BO6" si="7">IF(BG7="",NA(),BG7)</f>
        <v>3.66</v>
      </c>
      <c r="BH6" s="21">
        <f t="shared" si="7"/>
        <v>3.01</v>
      </c>
      <c r="BI6" s="21">
        <f t="shared" si="7"/>
        <v>1.39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100</v>
      </c>
      <c r="BR6" s="21">
        <f t="shared" ref="BR6:BZ6" si="8">IF(BR7="",NA(),BR7)</f>
        <v>96.42</v>
      </c>
      <c r="BS6" s="21">
        <f t="shared" si="8"/>
        <v>73.540000000000006</v>
      </c>
      <c r="BT6" s="21">
        <f t="shared" si="8"/>
        <v>89.59</v>
      </c>
      <c r="BU6" s="21">
        <f t="shared" si="8"/>
        <v>74.709999999999994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168.7</v>
      </c>
      <c r="CC6" s="21">
        <f t="shared" ref="CC6:CK6" si="9">IF(CC7="",NA(),CC7)</f>
        <v>174.19</v>
      </c>
      <c r="CD6" s="21">
        <f t="shared" si="9"/>
        <v>287.70999999999998</v>
      </c>
      <c r="CE6" s="21">
        <f t="shared" si="9"/>
        <v>236.45</v>
      </c>
      <c r="CF6" s="21">
        <f t="shared" si="9"/>
        <v>281.55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63</v>
      </c>
      <c r="CN6" s="21">
        <f t="shared" ref="CN6:CV6" si="10">IF(CN7="",NA(),CN7)</f>
        <v>64.14</v>
      </c>
      <c r="CO6" s="21">
        <f t="shared" si="10"/>
        <v>61.1</v>
      </c>
      <c r="CP6" s="21">
        <f t="shared" si="10"/>
        <v>60.91</v>
      </c>
      <c r="CQ6" s="21">
        <f t="shared" si="10"/>
        <v>46.3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75.44</v>
      </c>
      <c r="CY6" s="21">
        <f t="shared" ref="CY6:DG6" si="11">IF(CY7="",NA(),CY7)</f>
        <v>76.7</v>
      </c>
      <c r="CZ6" s="21">
        <f t="shared" si="11"/>
        <v>76.819999999999993</v>
      </c>
      <c r="DA6" s="21">
        <f t="shared" si="11"/>
        <v>78.66</v>
      </c>
      <c r="DB6" s="21">
        <f t="shared" si="11"/>
        <v>79.64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74217</v>
      </c>
      <c r="D7" s="23">
        <v>47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7.61</v>
      </c>
      <c r="Q7" s="24">
        <v>87.62</v>
      </c>
      <c r="R7" s="24">
        <v>3549</v>
      </c>
      <c r="S7" s="24">
        <v>14777</v>
      </c>
      <c r="T7" s="24">
        <v>91.59</v>
      </c>
      <c r="U7" s="24">
        <v>161.34</v>
      </c>
      <c r="V7" s="24">
        <v>1120</v>
      </c>
      <c r="W7" s="24">
        <v>1.19</v>
      </c>
      <c r="X7" s="24">
        <v>941.18</v>
      </c>
      <c r="Y7" s="24">
        <v>99.28</v>
      </c>
      <c r="Z7" s="24">
        <v>99.49</v>
      </c>
      <c r="AA7" s="24">
        <v>99.56</v>
      </c>
      <c r="AB7" s="24">
        <v>99.48</v>
      </c>
      <c r="AC7" s="24">
        <v>99.5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4.8099999999999996</v>
      </c>
      <c r="BG7" s="24">
        <v>3.66</v>
      </c>
      <c r="BH7" s="24">
        <v>3.01</v>
      </c>
      <c r="BI7" s="24">
        <v>1.39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100</v>
      </c>
      <c r="BR7" s="24">
        <v>96.42</v>
      </c>
      <c r="BS7" s="24">
        <v>73.540000000000006</v>
      </c>
      <c r="BT7" s="24">
        <v>89.59</v>
      </c>
      <c r="BU7" s="24">
        <v>74.709999999999994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168.7</v>
      </c>
      <c r="CC7" s="24">
        <v>174.19</v>
      </c>
      <c r="CD7" s="24">
        <v>287.70999999999998</v>
      </c>
      <c r="CE7" s="24">
        <v>236.45</v>
      </c>
      <c r="CF7" s="24">
        <v>281.55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63</v>
      </c>
      <c r="CN7" s="24">
        <v>64.14</v>
      </c>
      <c r="CO7" s="24">
        <v>61.1</v>
      </c>
      <c r="CP7" s="24">
        <v>60.91</v>
      </c>
      <c r="CQ7" s="24">
        <v>46.3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75.44</v>
      </c>
      <c r="CY7" s="24">
        <v>76.7</v>
      </c>
      <c r="CZ7" s="24">
        <v>76.819999999999993</v>
      </c>
      <c r="DA7" s="24">
        <v>78.66</v>
      </c>
      <c r="DB7" s="24">
        <v>79.64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DSK0152</cp:lastModifiedBy>
  <cp:lastPrinted>2024-01-26T00:44:49Z</cp:lastPrinted>
  <dcterms:created xsi:type="dcterms:W3CDTF">2023-12-12T02:52:39Z</dcterms:created>
  <dcterms:modified xsi:type="dcterms:W3CDTF">2024-01-26T07:39:07Z</dcterms:modified>
  <cp:category/>
</cp:coreProperties>
</file>