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3_各課回答\"/>
    </mc:Choice>
  </mc:AlternateContent>
  <workbookProtection workbookAlgorithmName="SHA-512" workbookHashValue="kxamKwl9nw6yz9Fj1zYapB9F8RcK3CkAK7lNiUFmTYx6+N1TWPPi0fdKsvlKf5JcqTZ6JeiEurI/IkIIRV4oRw==" workbookSaltValue="ul7LmGkSe0Rzg2bPL2cfiA=="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<sst xmlns="http://schemas.openxmlformats.org/spreadsheetml/2006/main" count="275" uniqueCount="116">
  <si>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</si>
  <si>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</si>
  <si>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</si>
  <si>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</si>
  <si>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</si>
  <si>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</si>
  <si>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</si>
  <si>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</si>
  <si>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</si>
  <si>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</si>
  <si>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</si>
  <si>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</si>
  <si>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</si>
  <si>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</si>
  <si>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</si>
  <si>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</si>
  <si>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</si>
  <si>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</si>
  <si>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</si>
  <si>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</si>
  <si>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</si>
  <si>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</si>
  <si>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</si>
  <si>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</si>
  <si>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</si>
  <si>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</si>
  <si>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</si>
  <si>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</si>
  <si>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</si>
  <si>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</si>
  <si>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</si>
  <si>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</si>
  <si>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</si>
  <si>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</si>
  <si>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</si>
  <si>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</si>
  <si>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</si>
  <si>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</si>
  <si>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</si>
  <si>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</si>
  <si>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</si>
  <si>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</si>
  <si>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</si>
  <si>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</si>
  <si>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</si>
  <si>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</si>
  <si>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</si>
  <si>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</si>
  <si>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</si>
  <si>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</si>
  <si>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</si>
  <si>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</si>
  <si>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</si>
  <si>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</si>
  <si>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</si>
  <si>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</si>
  <si>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</si>
  <si>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</si>
  <si>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</si>
  <si>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</si>
  <si>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</si>
  <si>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</si>
  <si>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</si>
  <si>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</si>
  <si>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</si>
  <si>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</si>
  <si>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</si>
  <si>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</si>
  <si>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</si>
  <si>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</si>
  <si>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</si>
  <si>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</si>
  <si>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</si>
  <si>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</si>
  <si>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</si>
  <si>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</si>
  <si>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</si>
  <si>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</si>
  <si>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</si>
  <si>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</si>
  <si>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</si>
  <si>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</si>
  <si>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</si>
  <si>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</si>
  <si>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</si>
  <si>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</si>
  <si>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</si>
  <si>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</si>
  <si>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</si>
  <si>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</si>
  <si>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</si>
  <si>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</si>
  <si>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</si>
  <si>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</si>
  <si>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</si>
  <si>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</si>
  <si>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</si>
  <si>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</si>
  <si>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</si>
  <si>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</si>
  <si>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</si>
  <si>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</si>
  <si>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</si>
  <si>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</si>
  <si>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</si>
  <si>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</si>
  <si>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</si>
  <si>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</si>
  <si>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</si>
  <si>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</si>
  <si>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</si>
  <si>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</si>
  <si>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</si>
  <si>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山都地区の堰沢処理区は、昭和60年度に供用開始され、それ以降12処理区を整備し、現在13処理区が供用開始されています。30年を経過した施設が１処理区、20年を経過した施設が７処理区、10年を経過した施設が５処理区あり、施設、設備の老朽化等による更新費用が増加する傾向となっている。
　今後は、計画的な更新による予防保全に努め、効率的な施設管理を図る予定である。
　管渠については、法定耐用年数である50年を経過している箇所はありません。なお、山都地区の堰沢処理区において昭和60年度に整備した箇所が最も古く37年を経過している。</t>
    <phoneticPr fontId="4"/>
  </si>
  <si>
    <t>　本市の農業集落排水事業は、類似団体平均値と比較して⑤経費回収率が低く⑥汚水処理原価が高い傾向にあります。主な要因として汚水処理場が13か所と多く存在し、コストが掛かっていることが主な要因であると考えられます。また、地理的な要因で施設の統廃合を行っていくことも難しい状況です。
　このため、持続可能な下水道事業の経営を目指すため、令和４年度に喜多方市下水道事業経営戦略の見直しを行い、汚泥処分の共同処理化による経費の削減や加入促進による収入の確保を図り経営の安定を目指します。</t>
    <phoneticPr fontId="4"/>
  </si>
  <si>
    <t>　本市の農業集落排水施設は13処理区あり全て整備済みで、現在、建設中の施設及び新たな整備計画はありません。
　施設、設備の老朽化等による更新費用や維持管理経費が増加していく傾向となっている。このため、13処理区のうち、10処理区については、処理施設の長寿命化を図るための最適整備構想を策定し、国の交付金を活用しながら順次改築等の更新を行うこととしている。
① 経常収支比率については、100％を超えてはいるが、一般会計負担金に依存し収支を保っている状況である。
③ 流動比率については、法適用して間もないことから資金が少なくまた、多額の企業債償還金があるため平均値と比較して低くなっているが、今後は償還金の減少により上昇していく見込である。
④ 企業債残高対事業規模比率については、企業債償還を一般会計の負担としている。
⑤ 経費回収率については、使用者数の減による使用料収入の減少や施設老朽化による維持管理費の増加により減少傾向となっている。
⑥ 汚水処理原価については、有収水量の減少や維持管理費の増加により平均より高い状態で推移しており、汚水処理経費の節減や加入促進による使用料増加、適正な使用料について検討する必要がある。
⑦ 施設利用率については、人口の減少により低い状態が続いている。また、地理的な要因で施設の広域化・共同化を図っていくことも難しい状況となっている。
⑧ 水洗化率については、類似団体平均値を上回っているが、過疎化による人口減少が課題である。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</si>
</sst>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F4-429B-9E4A-4498C86C22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D2F4-429B-9E4A-4498C86C22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29.49</c:v>
                </c:pt>
                <c:pt idx="3">
                  <c:v>31.16</c:v>
                </c:pt>
                <c:pt idx="4">
                  <c:v>30.3</c:v>
                </c:pt>
              </c:numCache>
            </c:numRef>
          </c:val>
          <c:extLst>
            <c:ext xmlns:c16="http://schemas.microsoft.com/office/drawing/2014/chart" uri="{C3380CC4-5D6E-409C-BE32-E72D297353CC}">
              <c16:uniqueId val="{00000000-BD3C-4495-9077-3F0A36E9B7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BD3C-4495-9077-3F0A36E9B7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90.92</c:v>
                </c:pt>
                <c:pt idx="3">
                  <c:v>92.58</c:v>
                </c:pt>
                <c:pt idx="4">
                  <c:v>93.18</c:v>
                </c:pt>
              </c:numCache>
            </c:numRef>
          </c:val>
          <c:extLst>
            <c:ext xmlns:c16="http://schemas.microsoft.com/office/drawing/2014/chart" uri="{C3380CC4-5D6E-409C-BE32-E72D297353CC}">
              <c16:uniqueId val="{00000000-4913-4134-8143-482250CC49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4913-4134-8143-482250CC49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102.72</c:v>
                </c:pt>
                <c:pt idx="3">
                  <c:v>102.44</c:v>
                </c:pt>
                <c:pt idx="4">
                  <c:v>101.39</c:v>
                </c:pt>
              </c:numCache>
            </c:numRef>
          </c:val>
          <c:extLst>
            <c:ext xmlns:c16="http://schemas.microsoft.com/office/drawing/2014/chart" uri="{C3380CC4-5D6E-409C-BE32-E72D297353CC}">
              <c16:uniqueId val="{00000000-05C6-4B02-ACA7-8BA6A17460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05C6-4B02-ACA7-8BA6A17460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3.48</c:v>
                </c:pt>
                <c:pt idx="3">
                  <c:v>6.96</c:v>
                </c:pt>
                <c:pt idx="4">
                  <c:v>10.33</c:v>
                </c:pt>
              </c:numCache>
            </c:numRef>
          </c:val>
          <c:extLst>
            <c:ext xmlns:c16="http://schemas.microsoft.com/office/drawing/2014/chart" uri="{C3380CC4-5D6E-409C-BE32-E72D297353CC}">
              <c16:uniqueId val="{00000000-B17A-46D1-9FD6-C21EE2D3AE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B17A-46D1-9FD6-C21EE2D3AE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06-4DB5-8D8A-9F7D250430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A06-4DB5-8D8A-9F7D250430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03B-424A-9BEC-3DC7511D9C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403B-424A-9BEC-3DC7511D9C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125.64</c:v>
                </c:pt>
                <c:pt idx="3">
                  <c:v>24.67</c:v>
                </c:pt>
                <c:pt idx="4">
                  <c:v>31.33</c:v>
                </c:pt>
              </c:numCache>
            </c:numRef>
          </c:val>
          <c:extLst>
            <c:ext xmlns:c16="http://schemas.microsoft.com/office/drawing/2014/chart" uri="{C3380CC4-5D6E-409C-BE32-E72D297353CC}">
              <c16:uniqueId val="{00000000-F9FD-491C-8424-9CB1140E0F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F9FD-491C-8424-9CB1140E0F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14F-4B9A-AF4E-7BA774FE47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114F-4B9A-AF4E-7BA774FE47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43.2</c:v>
                </c:pt>
                <c:pt idx="3">
                  <c:v>39.869999999999997</c:v>
                </c:pt>
                <c:pt idx="4">
                  <c:v>36.799999999999997</c:v>
                </c:pt>
              </c:numCache>
            </c:numRef>
          </c:val>
          <c:extLst>
            <c:ext xmlns:c16="http://schemas.microsoft.com/office/drawing/2014/chart" uri="{C3380CC4-5D6E-409C-BE32-E72D297353CC}">
              <c16:uniqueId val="{00000000-5210-4BA4-BF63-E4A77FCC56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5210-4BA4-BF63-E4A77FCC56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380.16</c:v>
                </c:pt>
                <c:pt idx="3">
                  <c:v>412.74</c:v>
                </c:pt>
                <c:pt idx="4">
                  <c:v>445.39</c:v>
                </c:pt>
              </c:numCache>
            </c:numRef>
          </c:val>
          <c:extLst>
            <c:ext xmlns:c16="http://schemas.microsoft.com/office/drawing/2014/chart" uri="{C3380CC4-5D6E-409C-BE32-E72D297353CC}">
              <c16:uniqueId val="{00000000-2651-4E3B-83F9-FA25138592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2651-4E3B-83F9-FA25138592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6" zoomScale="85" zoomScaleNormal="85"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45078</v>
      </c>
      <c r="AM8" s="45"/>
      <c r="AN8" s="45"/>
      <c r="AO8" s="45"/>
      <c r="AP8" s="45"/>
      <c r="AQ8" s="45"/>
      <c r="AR8" s="45"/>
      <c r="AS8" s="45"/>
      <c r="AT8" s="46">
        <f>データ!T6</f>
        <v>554.63</v>
      </c>
      <c r="AU8" s="46"/>
      <c r="AV8" s="46"/>
      <c r="AW8" s="46"/>
      <c r="AX8" s="46"/>
      <c r="AY8" s="46"/>
      <c r="AZ8" s="46"/>
      <c r="BA8" s="46"/>
      <c r="BB8" s="46">
        <f>データ!U6</f>
        <v>81.28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81.599999999999994</v>
      </c>
      <c r="J10" s="46"/>
      <c r="K10" s="46"/>
      <c r="L10" s="46"/>
      <c r="M10" s="46"/>
      <c r="N10" s="46"/>
      <c r="O10" s="46"/>
      <c r="P10" s="46">
        <f>データ!P6</f>
        <v>5.0199999999999996</v>
      </c>
      <c r="Q10" s="46"/>
      <c r="R10" s="46"/>
      <c r="S10" s="46"/>
      <c r="T10" s="46"/>
      <c r="U10" s="46"/>
      <c r="V10" s="46"/>
      <c r="W10" s="46">
        <f>データ!Q6</f>
        <v>82.47</v>
      </c>
      <c r="X10" s="46"/>
      <c r="Y10" s="46"/>
      <c r="Z10" s="46"/>
      <c r="AA10" s="46"/>
      <c r="AB10" s="46"/>
      <c r="AC10" s="46"/>
      <c r="AD10" s="45">
        <f>データ!R6</f>
        <v>3390</v>
      </c>
      <c r="AE10" s="45"/>
      <c r="AF10" s="45"/>
      <c r="AG10" s="45"/>
      <c r="AH10" s="45"/>
      <c r="AI10" s="45"/>
      <c r="AJ10" s="45"/>
      <c r="AK10" s="2"/>
      <c r="AL10" s="45">
        <f>データ!V6</f>
        <v>2287</v>
      </c>
      <c r="AM10" s="45"/>
      <c r="AN10" s="45"/>
      <c r="AO10" s="45"/>
      <c r="AP10" s="45"/>
      <c r="AQ10" s="45"/>
      <c r="AR10" s="45"/>
      <c r="AS10" s="45"/>
      <c r="AT10" s="46">
        <f>データ!W6</f>
        <v>2.9</v>
      </c>
      <c r="AU10" s="46"/>
      <c r="AV10" s="46"/>
      <c r="AW10" s="46"/>
      <c r="AX10" s="46"/>
      <c r="AY10" s="46"/>
      <c r="AZ10" s="46"/>
      <c r="BA10" s="46"/>
      <c r="BB10" s="46">
        <f>データ!X6</f>
        <v>788.62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34.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27.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3"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3"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dglmfOrgRyJZI1rwN4NktcNvjGuq6IVi2/rbG60flbMeyoIhmeEiesMrr3J3F5QCez6cxRSnDsyExsG+LDAX5g==" saltValue="ltCSU9YvjF+di2fN2rjx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72087</v>
      </c>
      <c r="D6" s="19">
        <f t="shared" si="3"/>
        <v>46</v>
      </c>
      <c r="E6" s="19">
        <f t="shared" si="3"/>
        <v>17</v>
      </c>
      <c r="F6" s="19">
        <f t="shared" si="3"/>
        <v>5</v>
      </c>
      <c r="G6" s="19">
        <f t="shared" si="3"/>
        <v>0</v>
      </c>
      <c r="H6" s="19" t="str">
        <f t="shared" si="3"/>
        <v>福島県　喜多方市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81.599999999999994</v>
      </c>
      <c r="P6" s="20">
        <f t="shared" si="3"/>
        <v>5.0199999999999996</v>
      </c>
      <c r="Q6" s="20">
        <f t="shared" si="3"/>
        <v>82.47</v>
      </c>
      <c r="R6" s="20">
        <f t="shared" si="3"/>
        <v>3390</v>
      </c>
      <c r="S6" s="20">
        <f t="shared" si="3"/>
        <v>45078</v>
      </c>
      <c r="T6" s="20">
        <f t="shared" si="3"/>
        <v>554.63</v>
      </c>
      <c r="U6" s="20">
        <f t="shared" si="3"/>
        <v>81.28</v>
      </c>
      <c r="V6" s="20">
        <f t="shared" si="3"/>
        <v>2287</v>
      </c>
      <c r="W6" s="20">
        <f t="shared" si="3"/>
        <v>2.9</v>
      </c>
      <c r="X6" s="20">
        <f t="shared" si="3"/>
        <v>788.62</v>
      </c>
      <c r="Y6" s="21" t="str">
        <f>IF(Y7="",NA(),Y7)</f>
        <v>-</v>
      </c>
      <c r="Z6" s="21" t="str">
        <f t="shared" ref="Z6:AH6" si="4">IF(Z7="",NA(),Z7)</f>
        <v>-</v>
      </c>
      <c r="AA6" s="21">
        <f t="shared" si="4"/>
        <v>102.72</v>
      </c>
      <c r="AB6" s="21">
        <f t="shared" si="4"/>
        <v>102.44</v>
      </c>
      <c r="AC6" s="21">
        <f t="shared" si="4"/>
        <v>101.39</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125.64</v>
      </c>
      <c r="AX6" s="21">
        <f t="shared" si="6"/>
        <v>24.67</v>
      </c>
      <c r="AY6" s="21">
        <f t="shared" si="6"/>
        <v>31.33</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43.2</v>
      </c>
      <c r="BT6" s="21">
        <f t="shared" si="8"/>
        <v>39.869999999999997</v>
      </c>
      <c r="BU6" s="21">
        <f t="shared" si="8"/>
        <v>36.799999999999997</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380.16</v>
      </c>
      <c r="CE6" s="21">
        <f t="shared" si="9"/>
        <v>412.74</v>
      </c>
      <c r="CF6" s="21">
        <f t="shared" si="9"/>
        <v>445.39</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29.49</v>
      </c>
      <c r="CP6" s="21">
        <f t="shared" si="10"/>
        <v>31.16</v>
      </c>
      <c r="CQ6" s="21">
        <f t="shared" si="10"/>
        <v>30.3</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90.92</v>
      </c>
      <c r="DA6" s="21">
        <f t="shared" si="11"/>
        <v>92.58</v>
      </c>
      <c r="DB6" s="21">
        <f t="shared" si="11"/>
        <v>93.18</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3.48</v>
      </c>
      <c r="DL6" s="21">
        <f t="shared" si="12"/>
        <v>6.96</v>
      </c>
      <c r="DM6" s="21">
        <f t="shared" si="12"/>
        <v>10.33</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72087</v>
      </c>
      <c r="D7" s="23">
        <v>46</v>
      </c>
      <c r="E7" s="23">
        <v>17</v>
      </c>
      <c r="F7" s="23">
        <v>5</v>
      </c>
      <c r="G7" s="23">
        <v>0</v>
      </c>
      <c r="H7" s="23" t="s">
        <v>96</v>
      </c>
      <c r="I7" s="23" t="s">
        <v>97</v>
      </c>
      <c r="J7" s="23" t="s">
        <v>98</v>
      </c>
      <c r="K7" s="23" t="s">
        <v>99</v>
      </c>
      <c r="L7" s="23" t="s">
        <v>100</v>
      </c>
      <c r="M7" s="23" t="s">
        <v>101</v>
      </c>
      <c r="N7" s="24" t="s">
        <v>102</v>
      </c>
      <c r="O7" s="24">
        <v>81.599999999999994</v>
      </c>
      <c r="P7" s="24">
        <v>5.0199999999999996</v>
      </c>
      <c r="Q7" s="24">
        <v>82.47</v>
      </c>
      <c r="R7" s="24">
        <v>3390</v>
      </c>
      <c r="S7" s="24">
        <v>45078</v>
      </c>
      <c r="T7" s="24">
        <v>554.63</v>
      </c>
      <c r="U7" s="24">
        <v>81.28</v>
      </c>
      <c r="V7" s="24">
        <v>2287</v>
      </c>
      <c r="W7" s="24">
        <v>2.9</v>
      </c>
      <c r="X7" s="24">
        <v>788.62</v>
      </c>
      <c r="Y7" s="24" t="s">
        <v>102</v>
      </c>
      <c r="Z7" s="24" t="s">
        <v>102</v>
      </c>
      <c r="AA7" s="24">
        <v>102.72</v>
      </c>
      <c r="AB7" s="24">
        <v>102.44</v>
      </c>
      <c r="AC7" s="24">
        <v>101.39</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125.64</v>
      </c>
      <c r="AX7" s="24">
        <v>24.67</v>
      </c>
      <c r="AY7" s="24">
        <v>31.33</v>
      </c>
      <c r="AZ7" s="24" t="s">
        <v>102</v>
      </c>
      <c r="BA7" s="24" t="s">
        <v>102</v>
      </c>
      <c r="BB7" s="24">
        <v>37.24</v>
      </c>
      <c r="BC7" s="24">
        <v>33.58</v>
      </c>
      <c r="BD7" s="24">
        <v>35.42</v>
      </c>
      <c r="BE7" s="24">
        <v>36.94</v>
      </c>
      <c r="BF7" s="24" t="s">
        <v>102</v>
      </c>
      <c r="BG7" s="24" t="s">
        <v>102</v>
      </c>
      <c r="BH7" s="24">
        <v>0</v>
      </c>
      <c r="BI7" s="24">
        <v>0</v>
      </c>
      <c r="BJ7" s="24">
        <v>0</v>
      </c>
      <c r="BK7" s="24" t="s">
        <v>102</v>
      </c>
      <c r="BL7" s="24" t="s">
        <v>102</v>
      </c>
      <c r="BM7" s="24">
        <v>783.8</v>
      </c>
      <c r="BN7" s="24">
        <v>778.81</v>
      </c>
      <c r="BO7" s="24">
        <v>718.49</v>
      </c>
      <c r="BP7" s="24">
        <v>809.19</v>
      </c>
      <c r="BQ7" s="24" t="s">
        <v>102</v>
      </c>
      <c r="BR7" s="24" t="s">
        <v>102</v>
      </c>
      <c r="BS7" s="24">
        <v>43.2</v>
      </c>
      <c r="BT7" s="24">
        <v>39.869999999999997</v>
      </c>
      <c r="BU7" s="24">
        <v>36.799999999999997</v>
      </c>
      <c r="BV7" s="24" t="s">
        <v>102</v>
      </c>
      <c r="BW7" s="24" t="s">
        <v>102</v>
      </c>
      <c r="BX7" s="24">
        <v>68.11</v>
      </c>
      <c r="BY7" s="24">
        <v>67.23</v>
      </c>
      <c r="BZ7" s="24">
        <v>61.82</v>
      </c>
      <c r="CA7" s="24">
        <v>57.02</v>
      </c>
      <c r="CB7" s="24" t="s">
        <v>102</v>
      </c>
      <c r="CC7" s="24" t="s">
        <v>102</v>
      </c>
      <c r="CD7" s="24">
        <v>380.16</v>
      </c>
      <c r="CE7" s="24">
        <v>412.74</v>
      </c>
      <c r="CF7" s="24">
        <v>445.39</v>
      </c>
      <c r="CG7" s="24" t="s">
        <v>102</v>
      </c>
      <c r="CH7" s="24" t="s">
        <v>102</v>
      </c>
      <c r="CI7" s="24">
        <v>222.41</v>
      </c>
      <c r="CJ7" s="24">
        <v>228.21</v>
      </c>
      <c r="CK7" s="24">
        <v>246.9</v>
      </c>
      <c r="CL7" s="24">
        <v>273.68</v>
      </c>
      <c r="CM7" s="24" t="s">
        <v>102</v>
      </c>
      <c r="CN7" s="24" t="s">
        <v>102</v>
      </c>
      <c r="CO7" s="24">
        <v>29.49</v>
      </c>
      <c r="CP7" s="24">
        <v>31.16</v>
      </c>
      <c r="CQ7" s="24">
        <v>30.3</v>
      </c>
      <c r="CR7" s="24" t="s">
        <v>102</v>
      </c>
      <c r="CS7" s="24" t="s">
        <v>102</v>
      </c>
      <c r="CT7" s="24">
        <v>55.26</v>
      </c>
      <c r="CU7" s="24">
        <v>54.54</v>
      </c>
      <c r="CV7" s="24">
        <v>52.9</v>
      </c>
      <c r="CW7" s="24">
        <v>52.55</v>
      </c>
      <c r="CX7" s="24" t="s">
        <v>102</v>
      </c>
      <c r="CY7" s="24" t="s">
        <v>102</v>
      </c>
      <c r="CZ7" s="24">
        <v>90.92</v>
      </c>
      <c r="DA7" s="24">
        <v>92.58</v>
      </c>
      <c r="DB7" s="24">
        <v>93.18</v>
      </c>
      <c r="DC7" s="24" t="s">
        <v>102</v>
      </c>
      <c r="DD7" s="24" t="s">
        <v>102</v>
      </c>
      <c r="DE7" s="24">
        <v>90.52</v>
      </c>
      <c r="DF7" s="24">
        <v>90.3</v>
      </c>
      <c r="DG7" s="24">
        <v>90.3</v>
      </c>
      <c r="DH7" s="24">
        <v>87.3</v>
      </c>
      <c r="DI7" s="24" t="s">
        <v>102</v>
      </c>
      <c r="DJ7" s="24" t="s">
        <v>102</v>
      </c>
      <c r="DK7" s="24">
        <v>3.48</v>
      </c>
      <c r="DL7" s="24">
        <v>6.96</v>
      </c>
      <c r="DM7" s="24">
        <v>10.33</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