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521\Desktop\★未処理案件★\R6.1.18【照会_2月2日（金）期限】公営企業に係る経営比較分析表（令和４年度決算）の分析等について\02各課回答\"/>
    </mc:Choice>
  </mc:AlternateContent>
  <workbookProtection workbookAlgorithmName="SHA-512" workbookHashValue="u67jVTtVQdCPtDxr5ulLgu3wVLdihbbweHc8n/6ResRBI97ENue187shJWpmgNwQ2q/PUJei44GW0ys5DcPfFA==" workbookSaltValue="JyLuzHSvRQMaofKgtqkez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<sst xmlns="http://schemas.openxmlformats.org/spreadsheetml/2006/main" count="275" uniqueCount="119">
  <si>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</si>
  <si>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</si>
  <si>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</si>
  <si>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</si>
  <si>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</si>
  <si>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</si>
  <si>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</si>
  <si>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</si>
  <si>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</si>
  <si>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</si>
  <si>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</si>
  <si>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</si>
  <si>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</si>
  <si>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</si>
  <si>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</si>
  <si>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</si>
  <si>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</si>
  <si>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</si>
  <si>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</si>
  <si>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</si>
  <si>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</si>
  <si>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</si>
  <si>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</si>
  <si>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</si>
  <si>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</si>
  <si>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</si>
  <si>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</si>
  <si>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</si>
  <si>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</si>
  <si>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</si>
  <si>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</si>
  <si>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</si>
  <si>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</si>
  <si>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</si>
  <si>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</si>
  <si>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</si>
  <si>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</si>
  <si>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</si>
  <si>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</si>
  <si>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</si>
  <si>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</si>
  <si>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</si>
  <si>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</si>
  <si>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</si>
  <si>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</si>
  <si>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</si>
  <si>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</si>
  <si>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</si>
  <si>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</si>
  <si>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</si>
  <si>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</si>
  <si>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</si>
  <si>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</si>
  <si>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</si>
  <si>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</si>
  <si>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</si>
  <si>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</si>
  <si>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</si>
  <si>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</si>
  <si>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</si>
  <si>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</si>
  <si>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</si>
  <si>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</si>
  <si>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</si>
  <si>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</si>
  <si>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</si>
  <si>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</si>
  <si>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</si>
  <si>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</si>
  <si>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</si>
  <si>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</si>
  <si>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</si>
  <si>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</si>
  <si>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</si>
  <si>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</si>
  <si>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</si>
  <si>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</si>
  <si>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</si>
  <si>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</si>
  <si>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</si>
  <si>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</si>
  <si>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</si>
  <si>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</si>
  <si>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</si>
  <si>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</si>
  <si>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</si>
  <si>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</si>
  <si>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</si>
  <si>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</si>
  <si>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</si>
  <si>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</si>
  <si>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</si>
  <si>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</si>
  <si>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</si>
  <si>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</si>
  <si>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</si>
  <si>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白河市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</si>
  <si>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</si>
  <si>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</si>
  <si>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</si>
  <si>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</si>
  <si>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</si>
  <si>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</si>
  <si>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</si>
  <si>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</si>
  <si>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</si>
  <si>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</si>
  <si>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</si>
  <si>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</si>
  <si>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</si>
  <si>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</si>
  <si>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</si>
  <si>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</si>
  <si>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</si>
  <si>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</si>
  <si>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</si>
  <si>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①経常収支比率：類似団体の平均値から若干下回るも100％を上回っているため黒字であるが、一般会計からの補助金に頼っている状況から、純粋に健全な経営状態とは言えない。
③流動比率：前年度を上回っているが、全国平均よりかなり下回っていることなどから、維持管理の抑制や使用料改定に向けて検討する必要がある。
④企業債残高対事業規模比率：類似団体と比較しても低い水準であり、元利償還は令和元年度をピークに、今後大規模な施設改修等がない限り、今後も減少していく見込みである。
⑤経費回収率：汚水処理にかかる費用を抑えつつ、使用料改定を行い適正な使用料収入を確保することが必要である。
⑥汚水処理原価：類似団体と比較して高い水準のため、維持管理費のコスト縮減や管路の不明水対策、接続率の向上により、有収水量を増加させる取り組みが必要である。
⑦⑧施設利用率・水洗化率：共に平均値を上回っているものの100％に達していないことから、引き続き接続率の向上に取り組む。</t>
    <rPh sb="29" eb="31">
      <t>ウワマワ</t>
    </rPh>
    <rPh sb="90" eb="93">
      <t>ゼンネンド</t>
    </rPh>
    <rPh sb="94" eb="96">
      <t>ウワマワ</t>
    </rPh>
    <rPh sb="102" eb="104">
      <t>ゼンコク</t>
    </rPh>
    <rPh sb="104" eb="106">
      <t>ヘイキン</t>
    </rPh>
    <rPh sb="111" eb="113">
      <t>シタマワ</t>
    </rPh>
    <rPh sb="124" eb="126">
      <t>イジ</t>
    </rPh>
    <rPh sb="126" eb="128">
      <t>カンリ</t>
    </rPh>
    <rPh sb="129" eb="131">
      <t>ヨクセイ</t>
    </rPh>
    <rPh sb="167" eb="171">
      <t>ルイジダンタイ</t>
    </rPh>
    <rPh sb="172" eb="174">
      <t>ヒカク</t>
    </rPh>
    <rPh sb="177" eb="178">
      <t>ヒク</t>
    </rPh>
    <rPh sb="179" eb="181">
      <t>スイジュン</t>
    </rPh>
    <rPh sb="185" eb="187">
      <t>ガンリ</t>
    </rPh>
    <rPh sb="187" eb="189">
      <t>ショウカン</t>
    </rPh>
    <rPh sb="201" eb="203">
      <t>コンゴ</t>
    </rPh>
    <rPh sb="203" eb="206">
      <t>ダイキボ</t>
    </rPh>
    <rPh sb="207" eb="209">
      <t>シセツ</t>
    </rPh>
    <rPh sb="209" eb="211">
      <t>カイシュウ</t>
    </rPh>
    <rPh sb="211" eb="212">
      <t>トウ</t>
    </rPh>
    <rPh sb="215" eb="216">
      <t>カギ</t>
    </rPh>
    <rPh sb="259" eb="262">
      <t>シヨウリョウ</t>
    </rPh>
    <rPh sb="262" eb="264">
      <t>カイテイ</t>
    </rPh>
    <rPh sb="265" eb="266">
      <t>オコナ</t>
    </rPh>
    <rPh sb="273" eb="275">
      <t>シュウニュウ</t>
    </rPh>
    <rPh sb="276" eb="278">
      <t>カクホ</t>
    </rPh>
    <rPh sb="283" eb="285">
      <t>ヒツヨウ</t>
    </rPh>
    <rPh sb="299" eb="303">
      <t>ルイジダンタイ</t>
    </rPh>
    <rPh sb="304" eb="306">
      <t>ヒカク</t>
    </rPh>
    <rPh sb="308" eb="309">
      <t>タカ</t>
    </rPh>
    <rPh sb="310" eb="312">
      <t>スイジュン</t>
    </rPh>
    <rPh sb="337" eb="339">
      <t>セツゾク</t>
    </rPh>
    <rPh sb="339" eb="340">
      <t>リツ</t>
    </rPh>
    <rPh sb="341" eb="343">
      <t>コウジョウ</t>
    </rPh>
    <rPh sb="347" eb="349">
      <t>ユウシュウ</t>
    </rPh>
    <rPh sb="349" eb="351">
      <t>スイリョウ</t>
    </rPh>
    <rPh sb="352" eb="354">
      <t>ゾウカ</t>
    </rPh>
    <rPh sb="357" eb="358">
      <t>ト</t>
    </rPh>
    <rPh sb="359" eb="360">
      <t>ク</t>
    </rPh>
    <rPh sb="362" eb="364">
      <t>ヒツヨウ</t>
    </rPh>
    <rPh sb="383" eb="384">
      <t>トモ</t>
    </rPh>
    <rPh sb="403" eb="404">
      <t>タッ</t>
    </rPh>
    <rPh sb="418" eb="420">
      <t>セツゾク</t>
    </rPh>
    <rPh sb="420" eb="421">
      <t>リツ</t>
    </rPh>
    <phoneticPr fontId="4"/>
  </si>
  <si>
    <t xml:space="preserve">　白河都市環境センターは平成6年3月の供用開始から30年を経過している。今後は施設設備の老朽化等による更新や改築の費用が増加する見込みにより、ストックマネジメント計画に基づく適切な施設管理を行い、施設全体のコスト縮減に努める。
　管渠については最古の昭和56年12月布設から40年が経過しているが、法定耐用年数である50年は経過していない。
</t>
    <rPh sb="29" eb="31">
      <t>ケイカ</t>
    </rPh>
    <rPh sb="36" eb="38">
      <t>コンゴ</t>
    </rPh>
    <rPh sb="44" eb="47">
      <t>ロウキュウカ</t>
    </rPh>
    <rPh sb="47" eb="48">
      <t>トウ</t>
    </rPh>
    <rPh sb="51" eb="53">
      <t>コウシン</t>
    </rPh>
    <rPh sb="54" eb="56">
      <t>カイチク</t>
    </rPh>
    <rPh sb="57" eb="59">
      <t>ヒヨウ</t>
    </rPh>
    <rPh sb="60" eb="62">
      <t>ゾウカ</t>
    </rPh>
    <rPh sb="64" eb="66">
      <t>ミコ</t>
    </rPh>
    <rPh sb="81" eb="83">
      <t>ケイカク</t>
    </rPh>
    <rPh sb="84" eb="85">
      <t>モト</t>
    </rPh>
    <rPh sb="87" eb="89">
      <t>テキセツ</t>
    </rPh>
    <rPh sb="90" eb="92">
      <t>シセツ</t>
    </rPh>
    <rPh sb="92" eb="94">
      <t>カンリ</t>
    </rPh>
    <rPh sb="95" eb="96">
      <t>オコナ</t>
    </rPh>
    <rPh sb="98" eb="100">
      <t>シセツ</t>
    </rPh>
    <rPh sb="100" eb="102">
      <t>ゼンタイ</t>
    </rPh>
    <rPh sb="106" eb="108">
      <t>シュクゲン</t>
    </rPh>
    <rPh sb="109" eb="110">
      <t>ツト</t>
    </rPh>
    <rPh sb="149" eb="151">
      <t>ホウテイ</t>
    </rPh>
    <rPh sb="151" eb="155">
      <t>タイヨウネンスウ</t>
    </rPh>
    <rPh sb="160" eb="161">
      <t>ネン</t>
    </rPh>
    <rPh sb="162" eb="164">
      <t>ケイカ</t>
    </rPh>
    <phoneticPr fontId="4"/>
  </si>
  <si>
    <t>　令和5年度までに未普及対策である面整備が完了しますが、施設等の老朽化に伴う更新による費用の増加や人口減少に伴う使用料の減少により、汚水処理施設に係る事業運営の厳しさを増していきます。今後、更なる効率的な事業運営が必要となりますので、ストックマネジメント計画に基づき適切な施設整備を行うとともに、使用料改定など経営改善に向けた取り組みが必要である。
　</t>
    <rPh sb="1" eb="3">
      <t>レイワ</t>
    </rPh>
    <rPh sb="4" eb="5">
      <t>ネン</t>
    </rPh>
    <rPh sb="5" eb="6">
      <t>ド</t>
    </rPh>
    <rPh sb="9" eb="14">
      <t>ミフキュウタイサク</t>
    </rPh>
    <rPh sb="17" eb="18">
      <t>メン</t>
    </rPh>
    <rPh sb="18" eb="20">
      <t>セイビ</t>
    </rPh>
    <rPh sb="21" eb="23">
      <t>カンリョウ</t>
    </rPh>
    <rPh sb="28" eb="30">
      <t>シセツ</t>
    </rPh>
    <rPh sb="30" eb="31">
      <t>トウ</t>
    </rPh>
    <rPh sb="32" eb="35">
      <t>ロウキュウカ</t>
    </rPh>
    <rPh sb="36" eb="37">
      <t>トモナ</t>
    </rPh>
    <rPh sb="38" eb="40">
      <t>コウシン</t>
    </rPh>
    <rPh sb="43" eb="45">
      <t>ヒヨウ</t>
    </rPh>
    <rPh sb="46" eb="48">
      <t>ゾウカ</t>
    </rPh>
    <rPh sb="49" eb="51">
      <t>ジンコウ</t>
    </rPh>
    <rPh sb="51" eb="53">
      <t>ゲンショウ</t>
    </rPh>
    <rPh sb="54" eb="55">
      <t>トモナ</t>
    </rPh>
    <rPh sb="56" eb="59">
      <t>シヨウリョウ</t>
    </rPh>
    <rPh sb="60" eb="62">
      <t>ゲンショウ</t>
    </rPh>
    <rPh sb="66" eb="68">
      <t>オスイ</t>
    </rPh>
    <rPh sb="68" eb="70">
      <t>ショリ</t>
    </rPh>
    <rPh sb="70" eb="72">
      <t>シセツ</t>
    </rPh>
    <rPh sb="73" eb="74">
      <t>カカ</t>
    </rPh>
    <rPh sb="75" eb="77">
      <t>ジギョウ</t>
    </rPh>
    <rPh sb="77" eb="79">
      <t>ウンエイ</t>
    </rPh>
    <rPh sb="80" eb="81">
      <t>キビ</t>
    </rPh>
    <rPh sb="84" eb="85">
      <t>マ</t>
    </rPh>
    <rPh sb="92" eb="94">
      <t>コンゴ</t>
    </rPh>
    <rPh sb="95" eb="96">
      <t>サラ</t>
    </rPh>
    <rPh sb="98" eb="101">
      <t>コウリツテキ</t>
    </rPh>
    <rPh sb="102" eb="104">
      <t>ジギョウ</t>
    </rPh>
    <rPh sb="104" eb="106">
      <t>ウンエイ</t>
    </rPh>
    <rPh sb="107" eb="109">
      <t>ヒツヨウ</t>
    </rPh>
    <rPh sb="127" eb="129">
      <t>ケイカク</t>
    </rPh>
    <rPh sb="130" eb="131">
      <t>モト</t>
    </rPh>
    <rPh sb="133" eb="135">
      <t>テキセツ</t>
    </rPh>
    <rPh sb="136" eb="138">
      <t>シセツ</t>
    </rPh>
    <rPh sb="138" eb="140">
      <t>セイビ</t>
    </rPh>
    <rPh sb="141" eb="142">
      <t>オコナ</t>
    </rPh>
    <rPh sb="148" eb="151">
      <t>シヨウリョウ</t>
    </rPh>
    <rPh sb="151" eb="153">
      <t>カイテイ</t>
    </rPh>
    <rPh sb="155" eb="157">
      <t>ケイエイ</t>
    </rPh>
    <rPh sb="157" eb="159">
      <t>カイゼン</t>
    </rPh>
    <rPh sb="160" eb="161">
      <t>ム</t>
    </rPh>
    <rPh sb="163" eb="164">
      <t>ト</t>
    </rPh>
    <rPh sb="165" eb="166">
      <t>ク</t>
    </rPh>
    <rPh sb="168" eb="17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</si>
</sst>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710-446F-A747-9907C75CFB5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1.65</c:v>
                </c:pt>
                <c:pt idx="3">
                  <c:v>0.14000000000000001</c:v>
                </c:pt>
                <c:pt idx="4">
                  <c:v>0.09</c:v>
                </c:pt>
              </c:numCache>
            </c:numRef>
          </c:val>
          <c:smooth val="0"/>
          <c:extLst>
            <c:ext xmlns:c16="http://schemas.microsoft.com/office/drawing/2014/chart" uri="{C3380CC4-5D6E-409C-BE32-E72D297353CC}">
              <c16:uniqueId val="{00000001-1710-446F-A747-9907C75CFB5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70.760000000000005</c:v>
                </c:pt>
                <c:pt idx="3">
                  <c:v>73.599999999999994</c:v>
                </c:pt>
                <c:pt idx="4">
                  <c:v>72.61</c:v>
                </c:pt>
              </c:numCache>
            </c:numRef>
          </c:val>
          <c:extLst>
            <c:ext xmlns:c16="http://schemas.microsoft.com/office/drawing/2014/chart" uri="{C3380CC4-5D6E-409C-BE32-E72D297353CC}">
              <c16:uniqueId val="{00000000-8F3C-4D5E-AA9E-9672A2676BA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50.53</c:v>
                </c:pt>
                <c:pt idx="3">
                  <c:v>51.42</c:v>
                </c:pt>
                <c:pt idx="4">
                  <c:v>57.32</c:v>
                </c:pt>
              </c:numCache>
            </c:numRef>
          </c:val>
          <c:smooth val="0"/>
          <c:extLst>
            <c:ext xmlns:c16="http://schemas.microsoft.com/office/drawing/2014/chart" uri="{C3380CC4-5D6E-409C-BE32-E72D297353CC}">
              <c16:uniqueId val="{00000001-8F3C-4D5E-AA9E-9672A2676BA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96.96</c:v>
                </c:pt>
                <c:pt idx="3">
                  <c:v>98.8</c:v>
                </c:pt>
                <c:pt idx="4">
                  <c:v>95.1</c:v>
                </c:pt>
              </c:numCache>
            </c:numRef>
          </c:val>
          <c:extLst>
            <c:ext xmlns:c16="http://schemas.microsoft.com/office/drawing/2014/chart" uri="{C3380CC4-5D6E-409C-BE32-E72D297353CC}">
              <c16:uniqueId val="{00000000-8811-4D9E-A0EA-332D229CFE2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82.08</c:v>
                </c:pt>
                <c:pt idx="3">
                  <c:v>81.34</c:v>
                </c:pt>
                <c:pt idx="4">
                  <c:v>85.96</c:v>
                </c:pt>
              </c:numCache>
            </c:numRef>
          </c:val>
          <c:smooth val="0"/>
          <c:extLst>
            <c:ext xmlns:c16="http://schemas.microsoft.com/office/drawing/2014/chart" uri="{C3380CC4-5D6E-409C-BE32-E72D297353CC}">
              <c16:uniqueId val="{00000001-8811-4D9E-A0EA-332D229CFE2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103.44</c:v>
                </c:pt>
                <c:pt idx="3">
                  <c:v>102.61</c:v>
                </c:pt>
                <c:pt idx="4">
                  <c:v>105.6</c:v>
                </c:pt>
              </c:numCache>
            </c:numRef>
          </c:val>
          <c:extLst>
            <c:ext xmlns:c16="http://schemas.microsoft.com/office/drawing/2014/chart" uri="{C3380CC4-5D6E-409C-BE32-E72D297353CC}">
              <c16:uniqueId val="{00000000-762C-409C-81FB-D47764C7259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107.21</c:v>
                </c:pt>
                <c:pt idx="3">
                  <c:v>107.08</c:v>
                </c:pt>
                <c:pt idx="4">
                  <c:v>109.58</c:v>
                </c:pt>
              </c:numCache>
            </c:numRef>
          </c:val>
          <c:smooth val="0"/>
          <c:extLst>
            <c:ext xmlns:c16="http://schemas.microsoft.com/office/drawing/2014/chart" uri="{C3380CC4-5D6E-409C-BE32-E72D297353CC}">
              <c16:uniqueId val="{00000001-762C-409C-81FB-D47764C7259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3.13</c:v>
                </c:pt>
                <c:pt idx="3">
                  <c:v>6.09</c:v>
                </c:pt>
                <c:pt idx="4">
                  <c:v>8.9600000000000009</c:v>
                </c:pt>
              </c:numCache>
            </c:numRef>
          </c:val>
          <c:extLst>
            <c:ext xmlns:c16="http://schemas.microsoft.com/office/drawing/2014/chart" uri="{C3380CC4-5D6E-409C-BE32-E72D297353CC}">
              <c16:uniqueId val="{00000000-5AEC-4CD7-8069-F7276F35239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12.7</c:v>
                </c:pt>
                <c:pt idx="3">
                  <c:v>14.65</c:v>
                </c:pt>
                <c:pt idx="4">
                  <c:v>19.96</c:v>
                </c:pt>
              </c:numCache>
            </c:numRef>
          </c:val>
          <c:smooth val="0"/>
          <c:extLst>
            <c:ext xmlns:c16="http://schemas.microsoft.com/office/drawing/2014/chart" uri="{C3380CC4-5D6E-409C-BE32-E72D297353CC}">
              <c16:uniqueId val="{00000001-5AEC-4CD7-8069-F7276F35239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BCA-4DC6-8AF6-3772D5DF993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0.1</c:v>
                </c:pt>
                <c:pt idx="4">
                  <c:v>0.83</c:v>
                </c:pt>
              </c:numCache>
            </c:numRef>
          </c:val>
          <c:smooth val="0"/>
          <c:extLst>
            <c:ext xmlns:c16="http://schemas.microsoft.com/office/drawing/2014/chart" uri="{C3380CC4-5D6E-409C-BE32-E72D297353CC}">
              <c16:uniqueId val="{00000001-ABCA-4DC6-8AF6-3772D5DF993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D6E-4438-A19F-54913F09A7B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43.71</c:v>
                </c:pt>
                <c:pt idx="3">
                  <c:v>45.94</c:v>
                </c:pt>
                <c:pt idx="4">
                  <c:v>5.35</c:v>
                </c:pt>
              </c:numCache>
            </c:numRef>
          </c:val>
          <c:smooth val="0"/>
          <c:extLst>
            <c:ext xmlns:c16="http://schemas.microsoft.com/office/drawing/2014/chart" uri="{C3380CC4-5D6E-409C-BE32-E72D297353CC}">
              <c16:uniqueId val="{00000001-5D6E-4438-A19F-54913F09A7B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15.78</c:v>
                </c:pt>
                <c:pt idx="3">
                  <c:v>21.73</c:v>
                </c:pt>
                <c:pt idx="4">
                  <c:v>34.42</c:v>
                </c:pt>
              </c:numCache>
            </c:numRef>
          </c:val>
          <c:extLst>
            <c:ext xmlns:c16="http://schemas.microsoft.com/office/drawing/2014/chart" uri="{C3380CC4-5D6E-409C-BE32-E72D297353CC}">
              <c16:uniqueId val="{00000000-B21D-4C12-8501-46BD01A6BC6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40.67</c:v>
                </c:pt>
                <c:pt idx="3">
                  <c:v>47.7</c:v>
                </c:pt>
                <c:pt idx="4">
                  <c:v>59.45</c:v>
                </c:pt>
              </c:numCache>
            </c:numRef>
          </c:val>
          <c:smooth val="0"/>
          <c:extLst>
            <c:ext xmlns:c16="http://schemas.microsoft.com/office/drawing/2014/chart" uri="{C3380CC4-5D6E-409C-BE32-E72D297353CC}">
              <c16:uniqueId val="{00000001-B21D-4C12-8501-46BD01A6BC6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1098.26</c:v>
                </c:pt>
                <c:pt idx="3">
                  <c:v>535.76</c:v>
                </c:pt>
                <c:pt idx="4">
                  <c:v>610.15</c:v>
                </c:pt>
              </c:numCache>
            </c:numRef>
          </c:val>
          <c:extLst>
            <c:ext xmlns:c16="http://schemas.microsoft.com/office/drawing/2014/chart" uri="{C3380CC4-5D6E-409C-BE32-E72D297353CC}">
              <c16:uniqueId val="{00000000-A941-4346-A49C-5DCD428E3FF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1050.51</c:v>
                </c:pt>
                <c:pt idx="3">
                  <c:v>1102.01</c:v>
                </c:pt>
                <c:pt idx="4">
                  <c:v>925.32</c:v>
                </c:pt>
              </c:numCache>
            </c:numRef>
          </c:val>
          <c:smooth val="0"/>
          <c:extLst>
            <c:ext xmlns:c16="http://schemas.microsoft.com/office/drawing/2014/chart" uri="{C3380CC4-5D6E-409C-BE32-E72D297353CC}">
              <c16:uniqueId val="{00000001-A941-4346-A49C-5DCD428E3FF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76.260000000000005</c:v>
                </c:pt>
                <c:pt idx="3">
                  <c:v>75.84</c:v>
                </c:pt>
                <c:pt idx="4">
                  <c:v>78.19</c:v>
                </c:pt>
              </c:numCache>
            </c:numRef>
          </c:val>
          <c:extLst>
            <c:ext xmlns:c16="http://schemas.microsoft.com/office/drawing/2014/chart" uri="{C3380CC4-5D6E-409C-BE32-E72D297353CC}">
              <c16:uniqueId val="{00000000-50B6-4894-BFCA-90FE1C7C54E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82.65</c:v>
                </c:pt>
                <c:pt idx="3">
                  <c:v>82.55</c:v>
                </c:pt>
                <c:pt idx="4">
                  <c:v>96.98</c:v>
                </c:pt>
              </c:numCache>
            </c:numRef>
          </c:val>
          <c:smooth val="0"/>
          <c:extLst>
            <c:ext xmlns:c16="http://schemas.microsoft.com/office/drawing/2014/chart" uri="{C3380CC4-5D6E-409C-BE32-E72D297353CC}">
              <c16:uniqueId val="{00000001-50B6-4894-BFCA-90FE1C7C54E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191.92</c:v>
                </c:pt>
                <c:pt idx="3">
                  <c:v>194.2</c:v>
                </c:pt>
                <c:pt idx="4">
                  <c:v>191.97</c:v>
                </c:pt>
              </c:numCache>
            </c:numRef>
          </c:val>
          <c:extLst>
            <c:ext xmlns:c16="http://schemas.microsoft.com/office/drawing/2014/chart" uri="{C3380CC4-5D6E-409C-BE32-E72D297353CC}">
              <c16:uniqueId val="{00000000-4E3A-4083-B814-5DC5E51AE95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186.3</c:v>
                </c:pt>
                <c:pt idx="3">
                  <c:v>188.38</c:v>
                </c:pt>
                <c:pt idx="4">
                  <c:v>153.54</c:v>
                </c:pt>
              </c:numCache>
            </c:numRef>
          </c:val>
          <c:smooth val="0"/>
          <c:extLst>
            <c:ext xmlns:c16="http://schemas.microsoft.com/office/drawing/2014/chart" uri="{C3380CC4-5D6E-409C-BE32-E72D297353CC}">
              <c16:uniqueId val="{00000001-4E3A-4083-B814-5DC5E51AE95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H1" zoomScale="90" zoomScaleNormal="90" workbookViewId="0">
      <selection activeCell="AI36" sqref="AI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福島県　白河市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Bd2</v>
      </c>
      <c r="X8" s="65"/>
      <c r="Y8" s="65"/>
      <c r="Z8" s="65"/>
      <c r="AA8" s="65"/>
      <c r="AB8" s="65"/>
      <c r="AC8" s="65"/>
      <c r="AD8" s="66" t="str">
        <f>データ!$M$6</f>
        <v>非設置</v>
      </c>
      <c r="AE8" s="66"/>
      <c r="AF8" s="66"/>
      <c r="AG8" s="66"/>
      <c r="AH8" s="66"/>
      <c r="AI8" s="66"/>
      <c r="AJ8" s="66"/>
      <c r="AK8" s="3"/>
      <c r="AL8" s="46">
        <f>データ!S6</f>
        <v>58743</v>
      </c>
      <c r="AM8" s="46"/>
      <c r="AN8" s="46"/>
      <c r="AO8" s="46"/>
      <c r="AP8" s="46"/>
      <c r="AQ8" s="46"/>
      <c r="AR8" s="46"/>
      <c r="AS8" s="46"/>
      <c r="AT8" s="45">
        <f>データ!T6</f>
        <v>305.32</v>
      </c>
      <c r="AU8" s="45"/>
      <c r="AV8" s="45"/>
      <c r="AW8" s="45"/>
      <c r="AX8" s="45"/>
      <c r="AY8" s="45"/>
      <c r="AZ8" s="45"/>
      <c r="BA8" s="45"/>
      <c r="BB8" s="45">
        <f>データ!U6</f>
        <v>192.4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64.959999999999994</v>
      </c>
      <c r="J10" s="45"/>
      <c r="K10" s="45"/>
      <c r="L10" s="45"/>
      <c r="M10" s="45"/>
      <c r="N10" s="45"/>
      <c r="O10" s="45"/>
      <c r="P10" s="45">
        <f>データ!P6</f>
        <v>52.66</v>
      </c>
      <c r="Q10" s="45"/>
      <c r="R10" s="45"/>
      <c r="S10" s="45"/>
      <c r="T10" s="45"/>
      <c r="U10" s="45"/>
      <c r="V10" s="45"/>
      <c r="W10" s="45">
        <f>データ!Q6</f>
        <v>86.39</v>
      </c>
      <c r="X10" s="45"/>
      <c r="Y10" s="45"/>
      <c r="Z10" s="45"/>
      <c r="AA10" s="45"/>
      <c r="AB10" s="45"/>
      <c r="AC10" s="45"/>
      <c r="AD10" s="46">
        <f>データ!R6</f>
        <v>2838</v>
      </c>
      <c r="AE10" s="46"/>
      <c r="AF10" s="46"/>
      <c r="AG10" s="46"/>
      <c r="AH10" s="46"/>
      <c r="AI10" s="46"/>
      <c r="AJ10" s="46"/>
      <c r="AK10" s="2"/>
      <c r="AL10" s="46">
        <f>データ!V6</f>
        <v>30724</v>
      </c>
      <c r="AM10" s="46"/>
      <c r="AN10" s="46"/>
      <c r="AO10" s="46"/>
      <c r="AP10" s="46"/>
      <c r="AQ10" s="46"/>
      <c r="AR10" s="46"/>
      <c r="AS10" s="46"/>
      <c r="AT10" s="45">
        <f>データ!W6</f>
        <v>11.09</v>
      </c>
      <c r="AU10" s="45"/>
      <c r="AV10" s="45"/>
      <c r="AW10" s="45"/>
      <c r="AX10" s="45"/>
      <c r="AY10" s="45"/>
      <c r="AZ10" s="45"/>
      <c r="BA10" s="45"/>
      <c r="BB10" s="45">
        <f>データ!X6</f>
        <v>2770.42</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bMhOKTDLjmUwXgfa1RI/gVryQzjT9I+AsI0q8S8j9ska64tTnTqVNva0QbA9H4gv4iNC5+unrz/PD5OvzTdl4w==" saltValue="gBs2W2m/WZfmiaTMbHb8y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72052</v>
      </c>
      <c r="D6" s="19">
        <f t="shared" si="3"/>
        <v>46</v>
      </c>
      <c r="E6" s="19">
        <f t="shared" si="3"/>
        <v>17</v>
      </c>
      <c r="F6" s="19">
        <f t="shared" si="3"/>
        <v>1</v>
      </c>
      <c r="G6" s="19">
        <f t="shared" si="3"/>
        <v>0</v>
      </c>
      <c r="H6" s="19" t="str">
        <f t="shared" si="3"/>
        <v>福島県　白河市</v>
      </c>
      <c r="I6" s="19" t="str">
        <f t="shared" si="3"/>
        <v>法適用</v>
      </c>
      <c r="J6" s="19" t="str">
        <f t="shared" si="3"/>
        <v>下水道事業</v>
      </c>
      <c r="K6" s="19" t="str">
        <f t="shared" si="3"/>
        <v>公共下水道</v>
      </c>
      <c r="L6" s="19" t="str">
        <f t="shared" si="3"/>
        <v>Bd2</v>
      </c>
      <c r="M6" s="19" t="str">
        <f t="shared" si="3"/>
        <v>非設置</v>
      </c>
      <c r="N6" s="20" t="str">
        <f t="shared" si="3"/>
        <v>-</v>
      </c>
      <c r="O6" s="20">
        <f t="shared" si="3"/>
        <v>64.959999999999994</v>
      </c>
      <c r="P6" s="20">
        <f t="shared" si="3"/>
        <v>52.66</v>
      </c>
      <c r="Q6" s="20">
        <f t="shared" si="3"/>
        <v>86.39</v>
      </c>
      <c r="R6" s="20">
        <f t="shared" si="3"/>
        <v>2838</v>
      </c>
      <c r="S6" s="20">
        <f t="shared" si="3"/>
        <v>58743</v>
      </c>
      <c r="T6" s="20">
        <f t="shared" si="3"/>
        <v>305.32</v>
      </c>
      <c r="U6" s="20">
        <f t="shared" si="3"/>
        <v>192.4</v>
      </c>
      <c r="V6" s="20">
        <f t="shared" si="3"/>
        <v>30724</v>
      </c>
      <c r="W6" s="20">
        <f t="shared" si="3"/>
        <v>11.09</v>
      </c>
      <c r="X6" s="20">
        <f t="shared" si="3"/>
        <v>2770.42</v>
      </c>
      <c r="Y6" s="21" t="str">
        <f>IF(Y7="",NA(),Y7)</f>
        <v>-</v>
      </c>
      <c r="Z6" s="21" t="str">
        <f t="shared" ref="Z6:AH6" si="4">IF(Z7="",NA(),Z7)</f>
        <v>-</v>
      </c>
      <c r="AA6" s="21">
        <f t="shared" si="4"/>
        <v>103.44</v>
      </c>
      <c r="AB6" s="21">
        <f t="shared" si="4"/>
        <v>102.61</v>
      </c>
      <c r="AC6" s="21">
        <f t="shared" si="4"/>
        <v>105.6</v>
      </c>
      <c r="AD6" s="21" t="str">
        <f t="shared" si="4"/>
        <v>-</v>
      </c>
      <c r="AE6" s="21" t="str">
        <f t="shared" si="4"/>
        <v>-</v>
      </c>
      <c r="AF6" s="21">
        <f t="shared" si="4"/>
        <v>107.21</v>
      </c>
      <c r="AG6" s="21">
        <f t="shared" si="4"/>
        <v>107.08</v>
      </c>
      <c r="AH6" s="21">
        <f t="shared" si="4"/>
        <v>109.58</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43.71</v>
      </c>
      <c r="AR6" s="21">
        <f t="shared" si="5"/>
        <v>45.94</v>
      </c>
      <c r="AS6" s="21">
        <f t="shared" si="5"/>
        <v>5.35</v>
      </c>
      <c r="AT6" s="20" t="str">
        <f>IF(AT7="","",IF(AT7="-","【-】","【"&amp;SUBSTITUTE(TEXT(AT7,"#,##0.00"),"-","△")&amp;"】"))</f>
        <v>【3.15】</v>
      </c>
      <c r="AU6" s="21" t="str">
        <f>IF(AU7="",NA(),AU7)</f>
        <v>-</v>
      </c>
      <c r="AV6" s="21" t="str">
        <f t="shared" ref="AV6:BD6" si="6">IF(AV7="",NA(),AV7)</f>
        <v>-</v>
      </c>
      <c r="AW6" s="21">
        <f t="shared" si="6"/>
        <v>15.78</v>
      </c>
      <c r="AX6" s="21">
        <f t="shared" si="6"/>
        <v>21.73</v>
      </c>
      <c r="AY6" s="21">
        <f t="shared" si="6"/>
        <v>34.42</v>
      </c>
      <c r="AZ6" s="21" t="str">
        <f t="shared" si="6"/>
        <v>-</v>
      </c>
      <c r="BA6" s="21" t="str">
        <f t="shared" si="6"/>
        <v>-</v>
      </c>
      <c r="BB6" s="21">
        <f t="shared" si="6"/>
        <v>40.67</v>
      </c>
      <c r="BC6" s="21">
        <f t="shared" si="6"/>
        <v>47.7</v>
      </c>
      <c r="BD6" s="21">
        <f t="shared" si="6"/>
        <v>59.45</v>
      </c>
      <c r="BE6" s="20" t="str">
        <f>IF(BE7="","",IF(BE7="-","【-】","【"&amp;SUBSTITUTE(TEXT(BE7,"#,##0.00"),"-","△")&amp;"】"))</f>
        <v>【73.44】</v>
      </c>
      <c r="BF6" s="21" t="str">
        <f>IF(BF7="",NA(),BF7)</f>
        <v>-</v>
      </c>
      <c r="BG6" s="21" t="str">
        <f t="shared" ref="BG6:BO6" si="7">IF(BG7="",NA(),BG7)</f>
        <v>-</v>
      </c>
      <c r="BH6" s="21">
        <f t="shared" si="7"/>
        <v>1098.26</v>
      </c>
      <c r="BI6" s="21">
        <f t="shared" si="7"/>
        <v>535.76</v>
      </c>
      <c r="BJ6" s="21">
        <f t="shared" si="7"/>
        <v>610.15</v>
      </c>
      <c r="BK6" s="21" t="str">
        <f t="shared" si="7"/>
        <v>-</v>
      </c>
      <c r="BL6" s="21" t="str">
        <f t="shared" si="7"/>
        <v>-</v>
      </c>
      <c r="BM6" s="21">
        <f t="shared" si="7"/>
        <v>1050.51</v>
      </c>
      <c r="BN6" s="21">
        <f t="shared" si="7"/>
        <v>1102.01</v>
      </c>
      <c r="BO6" s="21">
        <f t="shared" si="7"/>
        <v>925.32</v>
      </c>
      <c r="BP6" s="20" t="str">
        <f>IF(BP7="","",IF(BP7="-","【-】","【"&amp;SUBSTITUTE(TEXT(BP7,"#,##0.00"),"-","△")&amp;"】"))</f>
        <v>【652.82】</v>
      </c>
      <c r="BQ6" s="21" t="str">
        <f>IF(BQ7="",NA(),BQ7)</f>
        <v>-</v>
      </c>
      <c r="BR6" s="21" t="str">
        <f t="shared" ref="BR6:BZ6" si="8">IF(BR7="",NA(),BR7)</f>
        <v>-</v>
      </c>
      <c r="BS6" s="21">
        <f t="shared" si="8"/>
        <v>76.260000000000005</v>
      </c>
      <c r="BT6" s="21">
        <f t="shared" si="8"/>
        <v>75.84</v>
      </c>
      <c r="BU6" s="21">
        <f t="shared" si="8"/>
        <v>78.19</v>
      </c>
      <c r="BV6" s="21" t="str">
        <f t="shared" si="8"/>
        <v>-</v>
      </c>
      <c r="BW6" s="21" t="str">
        <f t="shared" si="8"/>
        <v>-</v>
      </c>
      <c r="BX6" s="21">
        <f t="shared" si="8"/>
        <v>82.65</v>
      </c>
      <c r="BY6" s="21">
        <f t="shared" si="8"/>
        <v>82.55</v>
      </c>
      <c r="BZ6" s="21">
        <f t="shared" si="8"/>
        <v>96.98</v>
      </c>
      <c r="CA6" s="20" t="str">
        <f>IF(CA7="","",IF(CA7="-","【-】","【"&amp;SUBSTITUTE(TEXT(CA7,"#,##0.00"),"-","△")&amp;"】"))</f>
        <v>【97.61】</v>
      </c>
      <c r="CB6" s="21" t="str">
        <f>IF(CB7="",NA(),CB7)</f>
        <v>-</v>
      </c>
      <c r="CC6" s="21" t="str">
        <f t="shared" ref="CC6:CK6" si="9">IF(CC7="",NA(),CC7)</f>
        <v>-</v>
      </c>
      <c r="CD6" s="21">
        <f t="shared" si="9"/>
        <v>191.92</v>
      </c>
      <c r="CE6" s="21">
        <f t="shared" si="9"/>
        <v>194.2</v>
      </c>
      <c r="CF6" s="21">
        <f t="shared" si="9"/>
        <v>191.97</v>
      </c>
      <c r="CG6" s="21" t="str">
        <f t="shared" si="9"/>
        <v>-</v>
      </c>
      <c r="CH6" s="21" t="str">
        <f t="shared" si="9"/>
        <v>-</v>
      </c>
      <c r="CI6" s="21">
        <f t="shared" si="9"/>
        <v>186.3</v>
      </c>
      <c r="CJ6" s="21">
        <f t="shared" si="9"/>
        <v>188.38</v>
      </c>
      <c r="CK6" s="21">
        <f t="shared" si="9"/>
        <v>153.54</v>
      </c>
      <c r="CL6" s="20" t="str">
        <f>IF(CL7="","",IF(CL7="-","【-】","【"&amp;SUBSTITUTE(TEXT(CL7,"#,##0.00"),"-","△")&amp;"】"))</f>
        <v>【138.29】</v>
      </c>
      <c r="CM6" s="21" t="str">
        <f>IF(CM7="",NA(),CM7)</f>
        <v>-</v>
      </c>
      <c r="CN6" s="21" t="str">
        <f t="shared" ref="CN6:CV6" si="10">IF(CN7="",NA(),CN7)</f>
        <v>-</v>
      </c>
      <c r="CO6" s="21">
        <f t="shared" si="10"/>
        <v>70.760000000000005</v>
      </c>
      <c r="CP6" s="21">
        <f t="shared" si="10"/>
        <v>73.599999999999994</v>
      </c>
      <c r="CQ6" s="21">
        <f t="shared" si="10"/>
        <v>72.61</v>
      </c>
      <c r="CR6" s="21" t="str">
        <f t="shared" si="10"/>
        <v>-</v>
      </c>
      <c r="CS6" s="21" t="str">
        <f t="shared" si="10"/>
        <v>-</v>
      </c>
      <c r="CT6" s="21">
        <f t="shared" si="10"/>
        <v>50.53</v>
      </c>
      <c r="CU6" s="21">
        <f t="shared" si="10"/>
        <v>51.42</v>
      </c>
      <c r="CV6" s="21">
        <f t="shared" si="10"/>
        <v>57.32</v>
      </c>
      <c r="CW6" s="20" t="str">
        <f>IF(CW7="","",IF(CW7="-","【-】","【"&amp;SUBSTITUTE(TEXT(CW7,"#,##0.00"),"-","△")&amp;"】"))</f>
        <v>【59.10】</v>
      </c>
      <c r="CX6" s="21" t="str">
        <f>IF(CX7="",NA(),CX7)</f>
        <v>-</v>
      </c>
      <c r="CY6" s="21" t="str">
        <f t="shared" ref="CY6:DG6" si="11">IF(CY7="",NA(),CY7)</f>
        <v>-</v>
      </c>
      <c r="CZ6" s="21">
        <f t="shared" si="11"/>
        <v>96.96</v>
      </c>
      <c r="DA6" s="21">
        <f t="shared" si="11"/>
        <v>98.8</v>
      </c>
      <c r="DB6" s="21">
        <f t="shared" si="11"/>
        <v>95.1</v>
      </c>
      <c r="DC6" s="21" t="str">
        <f t="shared" si="11"/>
        <v>-</v>
      </c>
      <c r="DD6" s="21" t="str">
        <f t="shared" si="11"/>
        <v>-</v>
      </c>
      <c r="DE6" s="21">
        <f t="shared" si="11"/>
        <v>82.08</v>
      </c>
      <c r="DF6" s="21">
        <f t="shared" si="11"/>
        <v>81.34</v>
      </c>
      <c r="DG6" s="21">
        <f t="shared" si="11"/>
        <v>85.96</v>
      </c>
      <c r="DH6" s="20" t="str">
        <f>IF(DH7="","",IF(DH7="-","【-】","【"&amp;SUBSTITUTE(TEXT(DH7,"#,##0.00"),"-","△")&amp;"】"))</f>
        <v>【95.82】</v>
      </c>
      <c r="DI6" s="21" t="str">
        <f>IF(DI7="",NA(),DI7)</f>
        <v>-</v>
      </c>
      <c r="DJ6" s="21" t="str">
        <f t="shared" ref="DJ6:DR6" si="12">IF(DJ7="",NA(),DJ7)</f>
        <v>-</v>
      </c>
      <c r="DK6" s="21">
        <f t="shared" si="12"/>
        <v>3.13</v>
      </c>
      <c r="DL6" s="21">
        <f t="shared" si="12"/>
        <v>6.09</v>
      </c>
      <c r="DM6" s="21">
        <f t="shared" si="12"/>
        <v>8.9600000000000009</v>
      </c>
      <c r="DN6" s="21" t="str">
        <f t="shared" si="12"/>
        <v>-</v>
      </c>
      <c r="DO6" s="21" t="str">
        <f t="shared" si="12"/>
        <v>-</v>
      </c>
      <c r="DP6" s="21">
        <f t="shared" si="12"/>
        <v>12.7</v>
      </c>
      <c r="DQ6" s="21">
        <f t="shared" si="12"/>
        <v>14.65</v>
      </c>
      <c r="DR6" s="21">
        <f t="shared" si="12"/>
        <v>19.96</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1">
        <f t="shared" si="13"/>
        <v>0.1</v>
      </c>
      <c r="EC6" s="21">
        <f t="shared" si="13"/>
        <v>0.83</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1.65</v>
      </c>
      <c r="EM6" s="21">
        <f t="shared" si="14"/>
        <v>0.14000000000000001</v>
      </c>
      <c r="EN6" s="21">
        <f t="shared" si="14"/>
        <v>0.09</v>
      </c>
      <c r="EO6" s="20" t="str">
        <f>IF(EO7="","",IF(EO7="-","【-】","【"&amp;SUBSTITUTE(TEXT(EO7,"#,##0.00"),"-","△")&amp;"】"))</f>
        <v>【0.23】</v>
      </c>
    </row>
    <row r="7" spans="1:148" s="22" customFormat="1" x14ac:dyDescent="0.15">
      <c r="A7" s="14"/>
      <c r="B7" s="23">
        <v>2022</v>
      </c>
      <c r="C7" s="23">
        <v>72052</v>
      </c>
      <c r="D7" s="23">
        <v>46</v>
      </c>
      <c r="E7" s="23">
        <v>17</v>
      </c>
      <c r="F7" s="23">
        <v>1</v>
      </c>
      <c r="G7" s="23">
        <v>0</v>
      </c>
      <c r="H7" s="23" t="s">
        <v>96</v>
      </c>
      <c r="I7" s="23" t="s">
        <v>97</v>
      </c>
      <c r="J7" s="23" t="s">
        <v>98</v>
      </c>
      <c r="K7" s="23" t="s">
        <v>99</v>
      </c>
      <c r="L7" s="23" t="s">
        <v>100</v>
      </c>
      <c r="M7" s="23" t="s">
        <v>101</v>
      </c>
      <c r="N7" s="24" t="s">
        <v>102</v>
      </c>
      <c r="O7" s="24">
        <v>64.959999999999994</v>
      </c>
      <c r="P7" s="24">
        <v>52.66</v>
      </c>
      <c r="Q7" s="24">
        <v>86.39</v>
      </c>
      <c r="R7" s="24">
        <v>2838</v>
      </c>
      <c r="S7" s="24">
        <v>58743</v>
      </c>
      <c r="T7" s="24">
        <v>305.32</v>
      </c>
      <c r="U7" s="24">
        <v>192.4</v>
      </c>
      <c r="V7" s="24">
        <v>30724</v>
      </c>
      <c r="W7" s="24">
        <v>11.09</v>
      </c>
      <c r="X7" s="24">
        <v>2770.42</v>
      </c>
      <c r="Y7" s="24" t="s">
        <v>102</v>
      </c>
      <c r="Z7" s="24" t="s">
        <v>102</v>
      </c>
      <c r="AA7" s="24">
        <v>103.44</v>
      </c>
      <c r="AB7" s="24">
        <v>102.61</v>
      </c>
      <c r="AC7" s="24">
        <v>105.6</v>
      </c>
      <c r="AD7" s="24" t="s">
        <v>102</v>
      </c>
      <c r="AE7" s="24" t="s">
        <v>102</v>
      </c>
      <c r="AF7" s="24">
        <v>107.21</v>
      </c>
      <c r="AG7" s="24">
        <v>107.08</v>
      </c>
      <c r="AH7" s="24">
        <v>109.58</v>
      </c>
      <c r="AI7" s="24">
        <v>106.11</v>
      </c>
      <c r="AJ7" s="24" t="s">
        <v>102</v>
      </c>
      <c r="AK7" s="24" t="s">
        <v>102</v>
      </c>
      <c r="AL7" s="24">
        <v>0</v>
      </c>
      <c r="AM7" s="24">
        <v>0</v>
      </c>
      <c r="AN7" s="24">
        <v>0</v>
      </c>
      <c r="AO7" s="24" t="s">
        <v>102</v>
      </c>
      <c r="AP7" s="24" t="s">
        <v>102</v>
      </c>
      <c r="AQ7" s="24">
        <v>43.71</v>
      </c>
      <c r="AR7" s="24">
        <v>45.94</v>
      </c>
      <c r="AS7" s="24">
        <v>5.35</v>
      </c>
      <c r="AT7" s="24">
        <v>3.15</v>
      </c>
      <c r="AU7" s="24" t="s">
        <v>102</v>
      </c>
      <c r="AV7" s="24" t="s">
        <v>102</v>
      </c>
      <c r="AW7" s="24">
        <v>15.78</v>
      </c>
      <c r="AX7" s="24">
        <v>21.73</v>
      </c>
      <c r="AY7" s="24">
        <v>34.42</v>
      </c>
      <c r="AZ7" s="24" t="s">
        <v>102</v>
      </c>
      <c r="BA7" s="24" t="s">
        <v>102</v>
      </c>
      <c r="BB7" s="24">
        <v>40.67</v>
      </c>
      <c r="BC7" s="24">
        <v>47.7</v>
      </c>
      <c r="BD7" s="24">
        <v>59.45</v>
      </c>
      <c r="BE7" s="24">
        <v>73.44</v>
      </c>
      <c r="BF7" s="24" t="s">
        <v>102</v>
      </c>
      <c r="BG7" s="24" t="s">
        <v>102</v>
      </c>
      <c r="BH7" s="24">
        <v>1098.26</v>
      </c>
      <c r="BI7" s="24">
        <v>535.76</v>
      </c>
      <c r="BJ7" s="24">
        <v>610.15</v>
      </c>
      <c r="BK7" s="24" t="s">
        <v>102</v>
      </c>
      <c r="BL7" s="24" t="s">
        <v>102</v>
      </c>
      <c r="BM7" s="24">
        <v>1050.51</v>
      </c>
      <c r="BN7" s="24">
        <v>1102.01</v>
      </c>
      <c r="BO7" s="24">
        <v>925.32</v>
      </c>
      <c r="BP7" s="24">
        <v>652.82000000000005</v>
      </c>
      <c r="BQ7" s="24" t="s">
        <v>102</v>
      </c>
      <c r="BR7" s="24" t="s">
        <v>102</v>
      </c>
      <c r="BS7" s="24">
        <v>76.260000000000005</v>
      </c>
      <c r="BT7" s="24">
        <v>75.84</v>
      </c>
      <c r="BU7" s="24">
        <v>78.19</v>
      </c>
      <c r="BV7" s="24" t="s">
        <v>102</v>
      </c>
      <c r="BW7" s="24" t="s">
        <v>102</v>
      </c>
      <c r="BX7" s="24">
        <v>82.65</v>
      </c>
      <c r="BY7" s="24">
        <v>82.55</v>
      </c>
      <c r="BZ7" s="24">
        <v>96.98</v>
      </c>
      <c r="CA7" s="24">
        <v>97.61</v>
      </c>
      <c r="CB7" s="24" t="s">
        <v>102</v>
      </c>
      <c r="CC7" s="24" t="s">
        <v>102</v>
      </c>
      <c r="CD7" s="24">
        <v>191.92</v>
      </c>
      <c r="CE7" s="24">
        <v>194.2</v>
      </c>
      <c r="CF7" s="24">
        <v>191.97</v>
      </c>
      <c r="CG7" s="24" t="s">
        <v>102</v>
      </c>
      <c r="CH7" s="24" t="s">
        <v>102</v>
      </c>
      <c r="CI7" s="24">
        <v>186.3</v>
      </c>
      <c r="CJ7" s="24">
        <v>188.38</v>
      </c>
      <c r="CK7" s="24">
        <v>153.54</v>
      </c>
      <c r="CL7" s="24">
        <v>138.29</v>
      </c>
      <c r="CM7" s="24" t="s">
        <v>102</v>
      </c>
      <c r="CN7" s="24" t="s">
        <v>102</v>
      </c>
      <c r="CO7" s="24">
        <v>70.760000000000005</v>
      </c>
      <c r="CP7" s="24">
        <v>73.599999999999994</v>
      </c>
      <c r="CQ7" s="24">
        <v>72.61</v>
      </c>
      <c r="CR7" s="24" t="s">
        <v>102</v>
      </c>
      <c r="CS7" s="24" t="s">
        <v>102</v>
      </c>
      <c r="CT7" s="24">
        <v>50.53</v>
      </c>
      <c r="CU7" s="24">
        <v>51.42</v>
      </c>
      <c r="CV7" s="24">
        <v>57.32</v>
      </c>
      <c r="CW7" s="24">
        <v>59.1</v>
      </c>
      <c r="CX7" s="24" t="s">
        <v>102</v>
      </c>
      <c r="CY7" s="24" t="s">
        <v>102</v>
      </c>
      <c r="CZ7" s="24">
        <v>96.96</v>
      </c>
      <c r="DA7" s="24">
        <v>98.8</v>
      </c>
      <c r="DB7" s="24">
        <v>95.1</v>
      </c>
      <c r="DC7" s="24" t="s">
        <v>102</v>
      </c>
      <c r="DD7" s="24" t="s">
        <v>102</v>
      </c>
      <c r="DE7" s="24">
        <v>82.08</v>
      </c>
      <c r="DF7" s="24">
        <v>81.34</v>
      </c>
      <c r="DG7" s="24">
        <v>85.96</v>
      </c>
      <c r="DH7" s="24">
        <v>95.82</v>
      </c>
      <c r="DI7" s="24" t="s">
        <v>102</v>
      </c>
      <c r="DJ7" s="24" t="s">
        <v>102</v>
      </c>
      <c r="DK7" s="24">
        <v>3.13</v>
      </c>
      <c r="DL7" s="24">
        <v>6.09</v>
      </c>
      <c r="DM7" s="24">
        <v>8.9600000000000009</v>
      </c>
      <c r="DN7" s="24" t="s">
        <v>102</v>
      </c>
      <c r="DO7" s="24" t="s">
        <v>102</v>
      </c>
      <c r="DP7" s="24">
        <v>12.7</v>
      </c>
      <c r="DQ7" s="24">
        <v>14.65</v>
      </c>
      <c r="DR7" s="24">
        <v>19.96</v>
      </c>
      <c r="DS7" s="24">
        <v>39.74</v>
      </c>
      <c r="DT7" s="24" t="s">
        <v>102</v>
      </c>
      <c r="DU7" s="24" t="s">
        <v>102</v>
      </c>
      <c r="DV7" s="24">
        <v>0</v>
      </c>
      <c r="DW7" s="24">
        <v>0</v>
      </c>
      <c r="DX7" s="24">
        <v>0</v>
      </c>
      <c r="DY7" s="24" t="s">
        <v>102</v>
      </c>
      <c r="DZ7" s="24" t="s">
        <v>102</v>
      </c>
      <c r="EA7" s="24">
        <v>0</v>
      </c>
      <c r="EB7" s="24">
        <v>0.1</v>
      </c>
      <c r="EC7" s="24">
        <v>0.83</v>
      </c>
      <c r="ED7" s="24">
        <v>7.62</v>
      </c>
      <c r="EE7" s="24" t="s">
        <v>102</v>
      </c>
      <c r="EF7" s="24" t="s">
        <v>102</v>
      </c>
      <c r="EG7" s="24">
        <v>0</v>
      </c>
      <c r="EH7" s="24">
        <v>0</v>
      </c>
      <c r="EI7" s="24">
        <v>0</v>
      </c>
      <c r="EJ7" s="24" t="s">
        <v>102</v>
      </c>
      <c r="EK7" s="24" t="s">
        <v>102</v>
      </c>
      <c r="EL7" s="24">
        <v>1.65</v>
      </c>
      <c r="EM7" s="24">
        <v>0.14000000000000001</v>
      </c>
      <c r="EN7" s="24">
        <v>0.09</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2024-01-26T09:54:50Z</cp:lastPrinted>
  <dcterms:created xsi:type="dcterms:W3CDTF">2023-12-12T00:43:15Z</dcterms:created>
  <dcterms:modified xsi:type="dcterms:W3CDTF">2024-01-29T11:42:38Z</dcterms:modified>
  <cp:category/>
</cp:coreProperties>
</file>