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5+HUGDL6rvRZ/OqLNrvcXKQvBarqZGU5I8+vxde3bhcGZ5PDFS9phTctUCTC6D6d7aB+WonjRAnLzwy6mbGfQ==" workbookSaltValue="JViaiYHQAtExZu4VRFv90w=="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<sst xmlns="http://schemas.openxmlformats.org/spreadsheetml/2006/main" count="228" uniqueCount="113">
  <si>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</si>
  <si>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</si>
  <si>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</si>
  <si>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</si>
  <si>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</si>
  <si>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</si>
  <si>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</si>
  <si>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</si>
  <si>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</si>
  <si>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</si>
  <si>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</si>
  <si>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</si>
  <si>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</si>
  <si>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</si>
  <si>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</si>
  <si>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</si>
  <si>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</si>
  <si>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</si>
  <si>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</si>
  <si>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</si>
  <si>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</si>
  <si>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</si>
  <si>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</si>
  <si>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</si>
  <si>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</si>
  <si>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</si>
  <si>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</si>
  <si>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</si>
  <si>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</si>
  <si>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</si>
  <si>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</si>
  <si>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</si>
  <si>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</si>
  <si>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</si>
  <si>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</si>
  <si>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</si>
  <si>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</si>
  <si>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</si>
  <si>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</si>
  <si>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</si>
  <si>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</si>
  <si>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</si>
  <si>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</si>
  <si>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</si>
  <si>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</si>
  <si>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</si>
  <si>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</si>
  <si>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</si>
  <si>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</si>
  <si>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</si>
  <si>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</si>
  <si>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</si>
  <si>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</si>
  <si>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</si>
  <si>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</si>
  <si>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</si>
  <si>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</si>
  <si>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</si>
  <si>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</si>
  <si>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</si>
  <si>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</si>
  <si>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</si>
  <si>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</si>
  <si>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</si>
  <si>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</si>
  <si>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</si>
  <si>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</si>
  <si>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</si>
  <si>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</si>
  <si>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</si>
  <si>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</si>
  <si>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</si>
  <si>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</si>
  <si>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</si>
  <si>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</si>
  <si>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</si>
  <si>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</si>
  <si>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</si>
  <si>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</si>
  <si>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</si>
  <si>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</si>
  <si>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</si>
  <si>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</si>
  <si>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</si>
  <si>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</si>
  <si>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</si>
  <si>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</si>
  <si>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</si>
  <si>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</si>
  <si>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</si>
  <si>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</si>
  <si>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</si>
  <si>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</si>
  <si>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会津坂下町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</si>
  <si>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</si>
  <si>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</si>
  <si>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</si>
  <si>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</si>
  <si>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</si>
  <si>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</si>
  <si>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</si>
  <si>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</si>
  <si>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</si>
  <si>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</si>
  <si>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</si>
  <si>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</si>
  <si>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</si>
  <si>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</si>
  <si>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</si>
  <si>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</si>
  <si>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①有形固定資産減価償却率（増）：経年による有形固定資産減価償却累計額の増のため。
②管路経年化率（増減なし）：前年度と比率変化なし。
③管路更新率（増減なし）：前年度と比率変化なし。</t>
    <rPh sb="1" eb="3">
      <t>ユウケイ</t>
    </rPh>
    <rPh sb="3" eb="5">
      <t>コテイ</t>
    </rPh>
    <rPh sb="5" eb="7">
      <t>シサン</t>
    </rPh>
    <rPh sb="7" eb="9">
      <t>ゲンカ</t>
    </rPh>
    <rPh sb="9" eb="11">
      <t>ショウキャク</t>
    </rPh>
    <rPh sb="11" eb="12">
      <t>リツ</t>
    </rPh>
    <rPh sb="13" eb="14">
      <t>ゾウ</t>
    </rPh>
    <rPh sb="16" eb="18">
      <t>ケイネン</t>
    </rPh>
    <rPh sb="21" eb="23">
      <t>ユウケイ</t>
    </rPh>
    <rPh sb="23" eb="25">
      <t>コテイ</t>
    </rPh>
    <rPh sb="25" eb="27">
      <t>シサン</t>
    </rPh>
    <rPh sb="27" eb="29">
      <t>ゲンカ</t>
    </rPh>
    <rPh sb="29" eb="31">
      <t>ショウキャク</t>
    </rPh>
    <rPh sb="31" eb="34">
      <t>ルイケイガク</t>
    </rPh>
    <rPh sb="35" eb="36">
      <t>ゾウ</t>
    </rPh>
    <rPh sb="42" eb="44">
      <t>カンロ</t>
    </rPh>
    <rPh sb="44" eb="47">
      <t>ケイネンカ</t>
    </rPh>
    <rPh sb="47" eb="48">
      <t>リツ</t>
    </rPh>
    <rPh sb="49" eb="51">
      <t>ゾウゲン</t>
    </rPh>
    <rPh sb="55" eb="58">
      <t>ゼンネンド</t>
    </rPh>
    <rPh sb="59" eb="61">
      <t>ヒリツ</t>
    </rPh>
    <rPh sb="61" eb="63">
      <t>ヘンカ</t>
    </rPh>
    <rPh sb="68" eb="70">
      <t>カンロ</t>
    </rPh>
    <rPh sb="70" eb="72">
      <t>コウシン</t>
    </rPh>
    <rPh sb="72" eb="73">
      <t>リツ</t>
    </rPh>
    <rPh sb="74" eb="76">
      <t>ゾウゲン</t>
    </rPh>
    <rPh sb="80" eb="83">
      <t>ゼンネンド</t>
    </rPh>
    <rPh sb="84" eb="86">
      <t>ヒリツ</t>
    </rPh>
    <rPh sb="86" eb="88">
      <t>ヘンカ</t>
    </rPh>
    <phoneticPr fontId="4"/>
  </si>
  <si>
    <t>①経常収支比率（減）：給水収益の減（経常収益）、減価償却費・資産減耗費の増（経常費用）のため。
②累積欠損金比率（無）：累積欠損金が発生していないため。
③流動比率（増）：現金及び預金（新規企業債起債による増・他会計負担金の増による普通預金残高の増）、未収金の増のため。
④企業債残高対給水収益比率（減）：企業債償還金が新規企業債起債額を上回ったことによる企業債残高の減のため。
⑤料金回収率（減）：給水原価の増のため。
⑥給水原価（増）：費用より年間総有収水量の減少比率が大きいため。
⑦施設利用率（減）：人口減による配水量の減や、大型温泉施設の営業終了による年間総配水量の減のため。
⑧有収率（減）：年間総配水量より年間総有収水量の減少比率が大きいため。</t>
    <rPh sb="1" eb="3">
      <t>ケイジョウ</t>
    </rPh>
    <rPh sb="3" eb="5">
      <t>シュウシ</t>
    </rPh>
    <rPh sb="5" eb="7">
      <t>ヒリツ</t>
    </rPh>
    <rPh sb="8" eb="9">
      <t>ゲン</t>
    </rPh>
    <rPh sb="11" eb="13">
      <t>キュウスイ</t>
    </rPh>
    <rPh sb="13" eb="15">
      <t>シュウエキ</t>
    </rPh>
    <rPh sb="16" eb="17">
      <t>ゲン</t>
    </rPh>
    <rPh sb="18" eb="20">
      <t>ケイジョウ</t>
    </rPh>
    <rPh sb="20" eb="22">
      <t>シュウエキ</t>
    </rPh>
    <rPh sb="24" eb="26">
      <t>ゲンカ</t>
    </rPh>
    <rPh sb="26" eb="28">
      <t>ショウキャク</t>
    </rPh>
    <rPh sb="28" eb="29">
      <t>ヒ</t>
    </rPh>
    <rPh sb="30" eb="32">
      <t>シサン</t>
    </rPh>
    <rPh sb="32" eb="34">
      <t>ゲンモウ</t>
    </rPh>
    <rPh sb="34" eb="35">
      <t>ヒ</t>
    </rPh>
    <rPh sb="36" eb="37">
      <t>ゾウ</t>
    </rPh>
    <rPh sb="38" eb="40">
      <t>ケイジョウ</t>
    </rPh>
    <rPh sb="40" eb="42">
      <t>ヒヨウ</t>
    </rPh>
    <rPh sb="49" eb="51">
      <t>ルイセキ</t>
    </rPh>
    <rPh sb="51" eb="54">
      <t>ケッソンキン</t>
    </rPh>
    <rPh sb="54" eb="56">
      <t>ヒリツ</t>
    </rPh>
    <rPh sb="57" eb="58">
      <t>ナ</t>
    </rPh>
    <rPh sb="60" eb="62">
      <t>ルイセキ</t>
    </rPh>
    <rPh sb="62" eb="65">
      <t>ケッソンキン</t>
    </rPh>
    <rPh sb="66" eb="68">
      <t>ハッセイ</t>
    </rPh>
    <rPh sb="78" eb="80">
      <t>リュウドウ</t>
    </rPh>
    <rPh sb="80" eb="82">
      <t>ヒリツ</t>
    </rPh>
    <rPh sb="83" eb="84">
      <t>ゾウ</t>
    </rPh>
    <rPh sb="86" eb="88">
      <t>ゲンキン</t>
    </rPh>
    <rPh sb="88" eb="89">
      <t>オヨ</t>
    </rPh>
    <rPh sb="90" eb="92">
      <t>ヨキン</t>
    </rPh>
    <rPh sb="93" eb="95">
      <t>シンキ</t>
    </rPh>
    <rPh sb="95" eb="98">
      <t>キギョウサイ</t>
    </rPh>
    <rPh sb="98" eb="100">
      <t>キサイ</t>
    </rPh>
    <rPh sb="103" eb="104">
      <t>ゾウ</t>
    </rPh>
    <rPh sb="105" eb="106">
      <t>タ</t>
    </rPh>
    <rPh sb="106" eb="108">
      <t>カイケイ</t>
    </rPh>
    <rPh sb="108" eb="111">
      <t>フタンキン</t>
    </rPh>
    <rPh sb="112" eb="113">
      <t>ゾウ</t>
    </rPh>
    <rPh sb="116" eb="118">
      <t>フツウ</t>
    </rPh>
    <rPh sb="118" eb="120">
      <t>ヨキン</t>
    </rPh>
    <rPh sb="120" eb="122">
      <t>ザンダカ</t>
    </rPh>
    <rPh sb="123" eb="124">
      <t>ゾウ</t>
    </rPh>
    <rPh sb="126" eb="129">
      <t>ミシュウキン</t>
    </rPh>
    <rPh sb="130" eb="131">
      <t>ゾウ</t>
    </rPh>
    <rPh sb="137" eb="140">
      <t>キギョウサイ</t>
    </rPh>
    <rPh sb="140" eb="142">
      <t>ザンダカ</t>
    </rPh>
    <rPh sb="142" eb="143">
      <t>タイ</t>
    </rPh>
    <rPh sb="143" eb="145">
      <t>キュウスイ</t>
    </rPh>
    <rPh sb="145" eb="147">
      <t>シュウエキ</t>
    </rPh>
    <rPh sb="147" eb="149">
      <t>ヒリツ</t>
    </rPh>
    <rPh sb="150" eb="151">
      <t>ゲン</t>
    </rPh>
    <rPh sb="153" eb="156">
      <t>キギョウサイ</t>
    </rPh>
    <rPh sb="160" eb="162">
      <t>シンキ</t>
    </rPh>
    <rPh sb="162" eb="165">
      <t>キギョウサイ</t>
    </rPh>
    <rPh sb="165" eb="167">
      <t>キサイ</t>
    </rPh>
    <rPh sb="167" eb="168">
      <t>ガク</t>
    </rPh>
    <rPh sb="169" eb="170">
      <t>ウワ</t>
    </rPh>
    <rPh sb="178" eb="181">
      <t>キギョウサイ</t>
    </rPh>
    <rPh sb="181" eb="183">
      <t>ザンダカ</t>
    </rPh>
    <rPh sb="184" eb="185">
      <t>ゲン</t>
    </rPh>
    <rPh sb="191" eb="193">
      <t>リョウキン</t>
    </rPh>
    <rPh sb="193" eb="195">
      <t>カイシュウ</t>
    </rPh>
    <rPh sb="195" eb="196">
      <t>リツ</t>
    </rPh>
    <rPh sb="197" eb="198">
      <t>ゲン</t>
    </rPh>
    <rPh sb="202" eb="204">
      <t>ゲンカ</t>
    </rPh>
    <rPh sb="205" eb="206">
      <t>ゾウ</t>
    </rPh>
    <rPh sb="212" eb="214">
      <t>キュウスイ</t>
    </rPh>
    <rPh sb="214" eb="216">
      <t>ゲンカ</t>
    </rPh>
    <rPh sb="217" eb="218">
      <t>ゾウ</t>
    </rPh>
    <rPh sb="220" eb="222">
      <t>ヒヨウ</t>
    </rPh>
    <rPh sb="224" eb="225">
      <t>ネン</t>
    </rPh>
    <rPh sb="225" eb="226">
      <t>カン</t>
    </rPh>
    <rPh sb="226" eb="227">
      <t>ソウ</t>
    </rPh>
    <rPh sb="227" eb="229">
      <t>ユウシュウ</t>
    </rPh>
    <rPh sb="229" eb="231">
      <t>スイリョウ</t>
    </rPh>
    <rPh sb="232" eb="234">
      <t>ゲンショウ</t>
    </rPh>
    <rPh sb="234" eb="236">
      <t>ヒリツ</t>
    </rPh>
    <rPh sb="237" eb="238">
      <t>オオ</t>
    </rPh>
    <rPh sb="245" eb="247">
      <t>シセツ</t>
    </rPh>
    <rPh sb="247" eb="250">
      <t>リヨウリツ</t>
    </rPh>
    <rPh sb="251" eb="252">
      <t>ゲン</t>
    </rPh>
    <rPh sb="254" eb="257">
      <t>ジンコウゲン</t>
    </rPh>
    <rPh sb="260" eb="262">
      <t>ハイスイ</t>
    </rPh>
    <rPh sb="262" eb="263">
      <t>リョウ</t>
    </rPh>
    <rPh sb="264" eb="265">
      <t>ゲン</t>
    </rPh>
    <rPh sb="267" eb="269">
      <t>オオガタ</t>
    </rPh>
    <rPh sb="269" eb="271">
      <t>オンセン</t>
    </rPh>
    <rPh sb="271" eb="273">
      <t>シセツ</t>
    </rPh>
    <rPh sb="274" eb="276">
      <t>エイギョウ</t>
    </rPh>
    <rPh sb="276" eb="278">
      <t>シュウリョウ</t>
    </rPh>
    <rPh sb="281" eb="283">
      <t>ネンカン</t>
    </rPh>
    <rPh sb="283" eb="284">
      <t>ソウ</t>
    </rPh>
    <rPh sb="284" eb="286">
      <t>ハイスイ</t>
    </rPh>
    <rPh sb="286" eb="287">
      <t>リョウ</t>
    </rPh>
    <rPh sb="288" eb="289">
      <t>ゲン</t>
    </rPh>
    <rPh sb="295" eb="297">
      <t>ユウシュウ</t>
    </rPh>
    <rPh sb="297" eb="298">
      <t>リツ</t>
    </rPh>
    <rPh sb="299" eb="300">
      <t>ゲン</t>
    </rPh>
    <rPh sb="302" eb="304">
      <t>ネンカン</t>
    </rPh>
    <rPh sb="304" eb="305">
      <t>ソウ</t>
    </rPh>
    <rPh sb="307" eb="308">
      <t>リョウ</t>
    </rPh>
    <rPh sb="310" eb="311">
      <t>ネン</t>
    </rPh>
    <rPh sb="311" eb="312">
      <t>カン</t>
    </rPh>
    <rPh sb="312" eb="313">
      <t>ソウ</t>
    </rPh>
    <rPh sb="313" eb="315">
      <t>ユウシュウ</t>
    </rPh>
    <rPh sb="315" eb="317">
      <t>スイリョウ</t>
    </rPh>
    <rPh sb="318" eb="320">
      <t>ゲンショウ</t>
    </rPh>
    <rPh sb="320" eb="322">
      <t>ヒリツ</t>
    </rPh>
    <rPh sb="323" eb="324">
      <t>オオ</t>
    </rPh>
    <phoneticPr fontId="4"/>
  </si>
  <si>
    <t>　人口減での使用料収入の減少が見込まれる一方で、物価高騰での材料費等の値上げや、老朽化した管路の更新などで、費用の増大が懸念される。
　管路に関しては、管路ＤＢ事業による老朽管の更新が令和５年度から着手のため、今後老朽管更新による有収率の向上が期待できる。</t>
    <rPh sb="1" eb="4">
      <t>ジンコウゲン</t>
    </rPh>
    <rPh sb="6" eb="9">
      <t>シヨウリョウ</t>
    </rPh>
    <rPh sb="9" eb="11">
      <t>シュウニュウ</t>
    </rPh>
    <rPh sb="12" eb="14">
      <t>ゲンショウ</t>
    </rPh>
    <rPh sb="15" eb="17">
      <t>ミコ</t>
    </rPh>
    <rPh sb="20" eb="22">
      <t>イッポウ</t>
    </rPh>
    <rPh sb="24" eb="26">
      <t>ブッカ</t>
    </rPh>
    <rPh sb="26" eb="28">
      <t>コウトウ</t>
    </rPh>
    <rPh sb="30" eb="33">
      <t>ザイリョウヒ</t>
    </rPh>
    <rPh sb="33" eb="34">
      <t>トウ</t>
    </rPh>
    <rPh sb="35" eb="37">
      <t>ネア</t>
    </rPh>
    <rPh sb="40" eb="43">
      <t>ロウキュウカ</t>
    </rPh>
    <rPh sb="45" eb="47">
      <t>カンロ</t>
    </rPh>
    <rPh sb="48" eb="50">
      <t>コウシン</t>
    </rPh>
    <rPh sb="54" eb="56">
      <t>ヒヨウ</t>
    </rPh>
    <rPh sb="57" eb="59">
      <t>ゾウダイ</t>
    </rPh>
    <rPh sb="60" eb="62">
      <t>ケネン</t>
    </rPh>
    <rPh sb="68" eb="69">
      <t>カン</t>
    </rPh>
    <rPh sb="69" eb="70">
      <t>ロ</t>
    </rPh>
    <rPh sb="71" eb="72">
      <t>カン</t>
    </rPh>
    <rPh sb="76" eb="78">
      <t>カンロ</t>
    </rPh>
    <rPh sb="80" eb="82">
      <t>ジギョウ</t>
    </rPh>
    <rPh sb="85" eb="87">
      <t>ロウキュウ</t>
    </rPh>
    <rPh sb="87" eb="88">
      <t>カン</t>
    </rPh>
    <rPh sb="89" eb="91">
      <t>コウシン</t>
    </rPh>
    <rPh sb="92" eb="93">
      <t>レイ</t>
    </rPh>
    <rPh sb="93" eb="94">
      <t>ワ</t>
    </rPh>
    <rPh sb="95" eb="96">
      <t>ネン</t>
    </rPh>
    <rPh sb="96" eb="97">
      <t>ド</t>
    </rPh>
    <rPh sb="99" eb="101">
      <t>チャクシュ</t>
    </rPh>
    <rPh sb="105" eb="107">
      <t>コンゴ</t>
    </rPh>
    <rPh sb="107" eb="109">
      <t>ロウキュウ</t>
    </rPh>
    <rPh sb="109" eb="110">
      <t>カン</t>
    </rPh>
    <rPh sb="110" eb="112">
      <t>コウシン</t>
    </rPh>
    <rPh sb="115" eb="117">
      <t>ユウシュウ</t>
    </rPh>
    <rPh sb="117" eb="118">
      <t>リツ</t>
    </rPh>
    <rPh sb="119" eb="121">
      <t>コウジョウ</t>
    </rPh>
    <rPh sb="122" eb="124">
      <t>キタイ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</si>
</sst>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0.11</c:v>
                </c:pt>
                <c:pt idx="3" formatCode="#,##0.00;&quot;△&quot;#,##0.00;&quot;-&quot;">
                  <c:v>0.11</c:v>
                </c:pt>
                <c:pt idx="4" formatCode="#,##0.00;&quot;△&quot;#,##0.00;&quot;-&quot;">
                  <c:v>0.11</c:v>
                </c:pt>
              </c:numCache>
            </c:numRef>
          </c:val>
          <c:extLst xmlns:c16r2="http://schemas.microsoft.com/office/drawing/2015/06/chart">
            <c:ext xmlns:c16="http://schemas.microsoft.com/office/drawing/2014/chart" uri="{C3380CC4-5D6E-409C-BE32-E72D297353CC}">
              <c16:uniqueId val="{00000000-4D81-4580-A1DB-5F036E04C42F}"/>
            </c:ext>
          </c:extLst>
        </c:ser>
        <c:dLbls>
          <c:showLegendKey val="0"/>
          <c:showVal val="0"/>
          <c:showCatName val="0"/>
          <c:showSerName val="0"/>
          <c:showPercent val="0"/>
          <c:showBubbleSize val="0"/>
        </c:dLbls>
        <c:gapWidth val="150"/>
        <c:axId val="99277440"/>
        <c:axId val="11667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0.42</c:v>
                </c:pt>
                <c:pt idx="2">
                  <c:v>0.44</c:v>
                </c:pt>
                <c:pt idx="3">
                  <c:v>0.5</c:v>
                </c:pt>
                <c:pt idx="4">
                  <c:v>0.4</c:v>
                </c:pt>
              </c:numCache>
            </c:numRef>
          </c:val>
          <c:smooth val="0"/>
          <c:extLst xmlns:c16r2="http://schemas.microsoft.com/office/drawing/2015/06/chart">
            <c:ext xmlns:c16="http://schemas.microsoft.com/office/drawing/2014/chart" uri="{C3380CC4-5D6E-409C-BE32-E72D297353CC}">
              <c16:uniqueId val="{00000001-4D81-4580-A1DB-5F036E04C42F}"/>
            </c:ext>
          </c:extLst>
        </c:ser>
        <c:dLbls>
          <c:showLegendKey val="0"/>
          <c:showVal val="0"/>
          <c:showCatName val="0"/>
          <c:showSerName val="0"/>
          <c:showPercent val="0"/>
          <c:showBubbleSize val="0"/>
        </c:dLbls>
        <c:marker val="1"/>
        <c:smooth val="0"/>
        <c:axId val="99277440"/>
        <c:axId val="116673152"/>
      </c:lineChart>
      <c:dateAx>
        <c:axId val="99277440"/>
        <c:scaling>
          <c:orientation val="minMax"/>
        </c:scaling>
        <c:delete val="1"/>
        <c:axPos val="b"/>
        <c:numFmt formatCode="&quot;H&quot;yy" sourceLinked="1"/>
        <c:majorTickMark val="none"/>
        <c:minorTickMark val="none"/>
        <c:tickLblPos val="none"/>
        <c:crossAx val="116673152"/>
        <c:crosses val="autoZero"/>
        <c:auto val="1"/>
        <c:lblOffset val="100"/>
        <c:baseTimeUnit val="years"/>
      </c:dateAx>
      <c:valAx>
        <c:axId val="11667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53.37</c:v>
                </c:pt>
                <c:pt idx="1">
                  <c:v>53.46</c:v>
                </c:pt>
                <c:pt idx="2">
                  <c:v>52.06</c:v>
                </c:pt>
                <c:pt idx="3">
                  <c:v>50.81</c:v>
                </c:pt>
                <c:pt idx="4">
                  <c:v>48.45</c:v>
                </c:pt>
              </c:numCache>
            </c:numRef>
          </c:val>
          <c:extLst xmlns:c16r2="http://schemas.microsoft.com/office/drawing/2015/06/chart">
            <c:ext xmlns:c16="http://schemas.microsoft.com/office/drawing/2014/chart" uri="{C3380CC4-5D6E-409C-BE32-E72D297353CC}">
              <c16:uniqueId val="{00000000-B2ED-4038-B9F1-1B33602C65FD}"/>
            </c:ext>
          </c:extLst>
        </c:ser>
        <c:dLbls>
          <c:showLegendKey val="0"/>
          <c:showVal val="0"/>
          <c:showCatName val="0"/>
          <c:showSerName val="0"/>
          <c:showPercent val="0"/>
          <c:showBubbleSize val="0"/>
        </c:dLbls>
        <c:gapWidth val="150"/>
        <c:axId val="105825792"/>
        <c:axId val="10582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54.05</c:v>
                </c:pt>
                <c:pt idx="2">
                  <c:v>54.43</c:v>
                </c:pt>
                <c:pt idx="3">
                  <c:v>53.87</c:v>
                </c:pt>
                <c:pt idx="4">
                  <c:v>54.49</c:v>
                </c:pt>
              </c:numCache>
            </c:numRef>
          </c:val>
          <c:smooth val="0"/>
          <c:extLst xmlns:c16r2="http://schemas.microsoft.com/office/drawing/2015/06/chart">
            <c:ext xmlns:c16="http://schemas.microsoft.com/office/drawing/2014/chart" uri="{C3380CC4-5D6E-409C-BE32-E72D297353CC}">
              <c16:uniqueId val="{00000001-B2ED-4038-B9F1-1B33602C65FD}"/>
            </c:ext>
          </c:extLst>
        </c:ser>
        <c:dLbls>
          <c:showLegendKey val="0"/>
          <c:showVal val="0"/>
          <c:showCatName val="0"/>
          <c:showSerName val="0"/>
          <c:showPercent val="0"/>
          <c:showBubbleSize val="0"/>
        </c:dLbls>
        <c:marker val="1"/>
        <c:smooth val="0"/>
        <c:axId val="105825792"/>
        <c:axId val="105827712"/>
      </c:lineChart>
      <c:dateAx>
        <c:axId val="105825792"/>
        <c:scaling>
          <c:orientation val="minMax"/>
        </c:scaling>
        <c:delete val="1"/>
        <c:axPos val="b"/>
        <c:numFmt formatCode="&quot;H&quot;yy" sourceLinked="1"/>
        <c:majorTickMark val="none"/>
        <c:minorTickMark val="none"/>
        <c:tickLblPos val="none"/>
        <c:crossAx val="105827712"/>
        <c:crosses val="autoZero"/>
        <c:auto val="1"/>
        <c:lblOffset val="100"/>
        <c:baseTimeUnit val="years"/>
      </c:dateAx>
      <c:valAx>
        <c:axId val="10582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2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76.48</c:v>
                </c:pt>
                <c:pt idx="1">
                  <c:v>74.11</c:v>
                </c:pt>
                <c:pt idx="2">
                  <c:v>76.239999999999995</c:v>
                </c:pt>
                <c:pt idx="3">
                  <c:v>76.62</c:v>
                </c:pt>
                <c:pt idx="4">
                  <c:v>75.92</c:v>
                </c:pt>
              </c:numCache>
            </c:numRef>
          </c:val>
          <c:extLst xmlns:c16r2="http://schemas.microsoft.com/office/drawing/2015/06/chart">
            <c:ext xmlns:c16="http://schemas.microsoft.com/office/drawing/2014/chart" uri="{C3380CC4-5D6E-409C-BE32-E72D297353CC}">
              <c16:uniqueId val="{00000000-D90B-4407-A2CF-406D157F1A6E}"/>
            </c:ext>
          </c:extLst>
        </c:ser>
        <c:dLbls>
          <c:showLegendKey val="0"/>
          <c:showVal val="0"/>
          <c:showCatName val="0"/>
          <c:showSerName val="0"/>
          <c:showPercent val="0"/>
          <c:showBubbleSize val="0"/>
        </c:dLbls>
        <c:gapWidth val="150"/>
        <c:axId val="106604416"/>
        <c:axId val="11666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80.510000000000005</c:v>
                </c:pt>
                <c:pt idx="2">
                  <c:v>79.44</c:v>
                </c:pt>
                <c:pt idx="3">
                  <c:v>79.489999999999995</c:v>
                </c:pt>
                <c:pt idx="4">
                  <c:v>78.8</c:v>
                </c:pt>
              </c:numCache>
            </c:numRef>
          </c:val>
          <c:smooth val="0"/>
          <c:extLst xmlns:c16r2="http://schemas.microsoft.com/office/drawing/2015/06/chart">
            <c:ext xmlns:c16="http://schemas.microsoft.com/office/drawing/2014/chart" uri="{C3380CC4-5D6E-409C-BE32-E72D297353CC}">
              <c16:uniqueId val="{00000001-D90B-4407-A2CF-406D157F1A6E}"/>
            </c:ext>
          </c:extLst>
        </c:ser>
        <c:dLbls>
          <c:showLegendKey val="0"/>
          <c:showVal val="0"/>
          <c:showCatName val="0"/>
          <c:showSerName val="0"/>
          <c:showPercent val="0"/>
          <c:showBubbleSize val="0"/>
        </c:dLbls>
        <c:marker val="1"/>
        <c:smooth val="0"/>
        <c:axId val="106604416"/>
        <c:axId val="116662272"/>
      </c:lineChart>
      <c:dateAx>
        <c:axId val="106604416"/>
        <c:scaling>
          <c:orientation val="minMax"/>
        </c:scaling>
        <c:delete val="1"/>
        <c:axPos val="b"/>
        <c:numFmt formatCode="&quot;H&quot;yy" sourceLinked="1"/>
        <c:majorTickMark val="none"/>
        <c:minorTickMark val="none"/>
        <c:tickLblPos val="none"/>
        <c:crossAx val="116662272"/>
        <c:crosses val="autoZero"/>
        <c:auto val="1"/>
        <c:lblOffset val="100"/>
        <c:baseTimeUnit val="years"/>
      </c:dateAx>
      <c:valAx>
        <c:axId val="1166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0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99.72</c:v>
                </c:pt>
                <c:pt idx="1">
                  <c:v>105.95</c:v>
                </c:pt>
                <c:pt idx="2">
                  <c:v>111.74</c:v>
                </c:pt>
                <c:pt idx="3">
                  <c:v>109.05</c:v>
                </c:pt>
                <c:pt idx="4">
                  <c:v>105.68</c:v>
                </c:pt>
              </c:numCache>
            </c:numRef>
          </c:val>
          <c:extLst xmlns:c16r2="http://schemas.microsoft.com/office/drawing/2015/06/chart">
            <c:ext xmlns:c16="http://schemas.microsoft.com/office/drawing/2014/chart" uri="{C3380CC4-5D6E-409C-BE32-E72D297353CC}">
              <c16:uniqueId val="{00000000-F4D8-4D0F-9BE7-4BC9FAD716DD}"/>
            </c:ext>
          </c:extLst>
        </c:ser>
        <c:dLbls>
          <c:showLegendKey val="0"/>
          <c:showVal val="0"/>
          <c:showCatName val="0"/>
          <c:showSerName val="0"/>
          <c:showPercent val="0"/>
          <c:showBubbleSize val="0"/>
        </c:dLbls>
        <c:gapWidth val="150"/>
        <c:axId val="152050304"/>
        <c:axId val="15269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108.46</c:v>
                </c:pt>
                <c:pt idx="2">
                  <c:v>109.02</c:v>
                </c:pt>
                <c:pt idx="3">
                  <c:v>107.81</c:v>
                </c:pt>
                <c:pt idx="4">
                  <c:v>107.21</c:v>
                </c:pt>
              </c:numCache>
            </c:numRef>
          </c:val>
          <c:smooth val="0"/>
          <c:extLst xmlns:c16r2="http://schemas.microsoft.com/office/drawing/2015/06/chart">
            <c:ext xmlns:c16="http://schemas.microsoft.com/office/drawing/2014/chart" uri="{C3380CC4-5D6E-409C-BE32-E72D297353CC}">
              <c16:uniqueId val="{00000001-F4D8-4D0F-9BE7-4BC9FAD716DD}"/>
            </c:ext>
          </c:extLst>
        </c:ser>
        <c:dLbls>
          <c:showLegendKey val="0"/>
          <c:showVal val="0"/>
          <c:showCatName val="0"/>
          <c:showSerName val="0"/>
          <c:showPercent val="0"/>
          <c:showBubbleSize val="0"/>
        </c:dLbls>
        <c:marker val="1"/>
        <c:smooth val="0"/>
        <c:axId val="152050304"/>
        <c:axId val="152697472"/>
      </c:lineChart>
      <c:dateAx>
        <c:axId val="152050304"/>
        <c:scaling>
          <c:orientation val="minMax"/>
        </c:scaling>
        <c:delete val="1"/>
        <c:axPos val="b"/>
        <c:numFmt formatCode="&quot;H&quot;yy" sourceLinked="1"/>
        <c:majorTickMark val="none"/>
        <c:minorTickMark val="none"/>
        <c:tickLblPos val="none"/>
        <c:crossAx val="152697472"/>
        <c:crosses val="autoZero"/>
        <c:auto val="1"/>
        <c:lblOffset val="100"/>
        <c:baseTimeUnit val="years"/>
      </c:dateAx>
      <c:valAx>
        <c:axId val="152697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205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60.82</c:v>
                </c:pt>
                <c:pt idx="1">
                  <c:v>62.47</c:v>
                </c:pt>
                <c:pt idx="2">
                  <c:v>63.73</c:v>
                </c:pt>
                <c:pt idx="3">
                  <c:v>65.17</c:v>
                </c:pt>
                <c:pt idx="4">
                  <c:v>66.349999999999994</c:v>
                </c:pt>
              </c:numCache>
            </c:numRef>
          </c:val>
          <c:extLst xmlns:c16r2="http://schemas.microsoft.com/office/drawing/2015/06/chart">
            <c:ext xmlns:c16="http://schemas.microsoft.com/office/drawing/2014/chart" uri="{C3380CC4-5D6E-409C-BE32-E72D297353CC}">
              <c16:uniqueId val="{00000000-63F7-460B-9B3E-F7F7A447E5B3}"/>
            </c:ext>
          </c:extLst>
        </c:ser>
        <c:dLbls>
          <c:showLegendKey val="0"/>
          <c:showVal val="0"/>
          <c:showCatName val="0"/>
          <c:showSerName val="0"/>
          <c:showPercent val="0"/>
          <c:showBubbleSize val="0"/>
        </c:dLbls>
        <c:gapWidth val="150"/>
        <c:axId val="156863488"/>
        <c:axId val="99222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49.12</c:v>
                </c:pt>
                <c:pt idx="2">
                  <c:v>49.39</c:v>
                </c:pt>
                <c:pt idx="3">
                  <c:v>50.75</c:v>
                </c:pt>
                <c:pt idx="4">
                  <c:v>51.72</c:v>
                </c:pt>
              </c:numCache>
            </c:numRef>
          </c:val>
          <c:smooth val="0"/>
          <c:extLst xmlns:c16r2="http://schemas.microsoft.com/office/drawing/2015/06/chart">
            <c:ext xmlns:c16="http://schemas.microsoft.com/office/drawing/2014/chart" uri="{C3380CC4-5D6E-409C-BE32-E72D297353CC}">
              <c16:uniqueId val="{00000001-63F7-460B-9B3E-F7F7A447E5B3}"/>
            </c:ext>
          </c:extLst>
        </c:ser>
        <c:dLbls>
          <c:showLegendKey val="0"/>
          <c:showVal val="0"/>
          <c:showCatName val="0"/>
          <c:showSerName val="0"/>
          <c:showPercent val="0"/>
          <c:showBubbleSize val="0"/>
        </c:dLbls>
        <c:marker val="1"/>
        <c:smooth val="0"/>
        <c:axId val="156863488"/>
        <c:axId val="99222272"/>
      </c:lineChart>
      <c:dateAx>
        <c:axId val="156863488"/>
        <c:scaling>
          <c:orientation val="minMax"/>
        </c:scaling>
        <c:delete val="1"/>
        <c:axPos val="b"/>
        <c:numFmt formatCode="&quot;H&quot;yy" sourceLinked="1"/>
        <c:majorTickMark val="none"/>
        <c:minorTickMark val="none"/>
        <c:tickLblPos val="none"/>
        <c:crossAx val="99222272"/>
        <c:crosses val="autoZero"/>
        <c:auto val="1"/>
        <c:lblOffset val="100"/>
        <c:baseTimeUnit val="years"/>
      </c:dateAx>
      <c:valAx>
        <c:axId val="9922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6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4.92</c:v>
                </c:pt>
                <c:pt idx="1">
                  <c:v>5.52</c:v>
                </c:pt>
                <c:pt idx="2">
                  <c:v>5.17</c:v>
                </c:pt>
                <c:pt idx="3">
                  <c:v>5.17</c:v>
                </c:pt>
                <c:pt idx="4">
                  <c:v>5.17</c:v>
                </c:pt>
              </c:numCache>
            </c:numRef>
          </c:val>
          <c:extLst xmlns:c16r2="http://schemas.microsoft.com/office/drawing/2015/06/chart">
            <c:ext xmlns:c16="http://schemas.microsoft.com/office/drawing/2014/chart" uri="{C3380CC4-5D6E-409C-BE32-E72D297353CC}">
              <c16:uniqueId val="{00000000-89D4-4C95-B3EB-C421C24FB71C}"/>
            </c:ext>
          </c:extLst>
        </c:ser>
        <c:dLbls>
          <c:showLegendKey val="0"/>
          <c:showVal val="0"/>
          <c:showCatName val="0"/>
          <c:showSerName val="0"/>
          <c:showPercent val="0"/>
          <c:showBubbleSize val="0"/>
        </c:dLbls>
        <c:gapWidth val="150"/>
        <c:axId val="99240960"/>
        <c:axId val="9924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16.760000000000002</c:v>
                </c:pt>
                <c:pt idx="2">
                  <c:v>18.57</c:v>
                </c:pt>
                <c:pt idx="3">
                  <c:v>21.14</c:v>
                </c:pt>
                <c:pt idx="4">
                  <c:v>22.12</c:v>
                </c:pt>
              </c:numCache>
            </c:numRef>
          </c:val>
          <c:smooth val="0"/>
          <c:extLst xmlns:c16r2="http://schemas.microsoft.com/office/drawing/2015/06/chart">
            <c:ext xmlns:c16="http://schemas.microsoft.com/office/drawing/2014/chart" uri="{C3380CC4-5D6E-409C-BE32-E72D297353CC}">
              <c16:uniqueId val="{00000001-89D4-4C95-B3EB-C421C24FB71C}"/>
            </c:ext>
          </c:extLst>
        </c:ser>
        <c:dLbls>
          <c:showLegendKey val="0"/>
          <c:showVal val="0"/>
          <c:showCatName val="0"/>
          <c:showSerName val="0"/>
          <c:showPercent val="0"/>
          <c:showBubbleSize val="0"/>
        </c:dLbls>
        <c:marker val="1"/>
        <c:smooth val="0"/>
        <c:axId val="99240960"/>
        <c:axId val="99243136"/>
      </c:lineChart>
      <c:dateAx>
        <c:axId val="99240960"/>
        <c:scaling>
          <c:orientation val="minMax"/>
        </c:scaling>
        <c:delete val="1"/>
        <c:axPos val="b"/>
        <c:numFmt formatCode="&quot;H&quot;yy" sourceLinked="1"/>
        <c:majorTickMark val="none"/>
        <c:minorTickMark val="none"/>
        <c:tickLblPos val="none"/>
        <c:crossAx val="99243136"/>
        <c:crosses val="autoZero"/>
        <c:auto val="1"/>
        <c:lblOffset val="100"/>
        <c:baseTimeUnit val="years"/>
      </c:dateAx>
      <c:valAx>
        <c:axId val="9924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CDB-454E-AE66-3999122DFF9B}"/>
            </c:ext>
          </c:extLst>
        </c:ser>
        <c:dLbls>
          <c:showLegendKey val="0"/>
          <c:showVal val="0"/>
          <c:showCatName val="0"/>
          <c:showSerName val="0"/>
          <c:showPercent val="0"/>
          <c:showBubbleSize val="0"/>
        </c:dLbls>
        <c:gapWidth val="150"/>
        <c:axId val="99265920"/>
        <c:axId val="9926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11.94</c:v>
                </c:pt>
                <c:pt idx="2">
                  <c:v>11</c:v>
                </c:pt>
                <c:pt idx="3">
                  <c:v>8.86</c:v>
                </c:pt>
                <c:pt idx="4">
                  <c:v>7.65</c:v>
                </c:pt>
              </c:numCache>
            </c:numRef>
          </c:val>
          <c:smooth val="0"/>
          <c:extLst xmlns:c16r2="http://schemas.microsoft.com/office/drawing/2015/06/chart">
            <c:ext xmlns:c16="http://schemas.microsoft.com/office/drawing/2014/chart" uri="{C3380CC4-5D6E-409C-BE32-E72D297353CC}">
              <c16:uniqueId val="{00000001-DCDB-454E-AE66-3999122DFF9B}"/>
            </c:ext>
          </c:extLst>
        </c:ser>
        <c:dLbls>
          <c:showLegendKey val="0"/>
          <c:showVal val="0"/>
          <c:showCatName val="0"/>
          <c:showSerName val="0"/>
          <c:showPercent val="0"/>
          <c:showBubbleSize val="0"/>
        </c:dLbls>
        <c:marker val="1"/>
        <c:smooth val="0"/>
        <c:axId val="99265920"/>
        <c:axId val="99268096"/>
      </c:lineChart>
      <c:dateAx>
        <c:axId val="99265920"/>
        <c:scaling>
          <c:orientation val="minMax"/>
        </c:scaling>
        <c:delete val="1"/>
        <c:axPos val="b"/>
        <c:numFmt formatCode="&quot;H&quot;yy" sourceLinked="1"/>
        <c:majorTickMark val="none"/>
        <c:minorTickMark val="none"/>
        <c:tickLblPos val="none"/>
        <c:crossAx val="99268096"/>
        <c:crosses val="autoZero"/>
        <c:auto val="1"/>
        <c:lblOffset val="100"/>
        <c:baseTimeUnit val="years"/>
      </c:dateAx>
      <c:valAx>
        <c:axId val="99268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26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724.96</c:v>
                </c:pt>
                <c:pt idx="1">
                  <c:v>891.89</c:v>
                </c:pt>
                <c:pt idx="2">
                  <c:v>736.59</c:v>
                </c:pt>
                <c:pt idx="3">
                  <c:v>829.06</c:v>
                </c:pt>
                <c:pt idx="4">
                  <c:v>910.29</c:v>
                </c:pt>
              </c:numCache>
            </c:numRef>
          </c:val>
          <c:extLst xmlns:c16r2="http://schemas.microsoft.com/office/drawing/2015/06/chart">
            <c:ext xmlns:c16="http://schemas.microsoft.com/office/drawing/2014/chart" uri="{C3380CC4-5D6E-409C-BE32-E72D297353CC}">
              <c16:uniqueId val="{00000000-E36D-437F-92CF-0E90E840B329}"/>
            </c:ext>
          </c:extLst>
        </c:ser>
        <c:dLbls>
          <c:showLegendKey val="0"/>
          <c:showVal val="0"/>
          <c:showCatName val="0"/>
          <c:showSerName val="0"/>
          <c:showPercent val="0"/>
          <c:showBubbleSize val="0"/>
        </c:dLbls>
        <c:gapWidth val="150"/>
        <c:axId val="99320192"/>
        <c:axId val="9932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362.93</c:v>
                </c:pt>
                <c:pt idx="2">
                  <c:v>371.81</c:v>
                </c:pt>
                <c:pt idx="3">
                  <c:v>384.23</c:v>
                </c:pt>
                <c:pt idx="4">
                  <c:v>364.3</c:v>
                </c:pt>
              </c:numCache>
            </c:numRef>
          </c:val>
          <c:smooth val="0"/>
          <c:extLst xmlns:c16r2="http://schemas.microsoft.com/office/drawing/2015/06/chart">
            <c:ext xmlns:c16="http://schemas.microsoft.com/office/drawing/2014/chart" uri="{C3380CC4-5D6E-409C-BE32-E72D297353CC}">
              <c16:uniqueId val="{00000001-E36D-437F-92CF-0E90E840B329}"/>
            </c:ext>
          </c:extLst>
        </c:ser>
        <c:dLbls>
          <c:showLegendKey val="0"/>
          <c:showVal val="0"/>
          <c:showCatName val="0"/>
          <c:showSerName val="0"/>
          <c:showPercent val="0"/>
          <c:showBubbleSize val="0"/>
        </c:dLbls>
        <c:marker val="1"/>
        <c:smooth val="0"/>
        <c:axId val="99320192"/>
        <c:axId val="99322112"/>
      </c:lineChart>
      <c:dateAx>
        <c:axId val="99320192"/>
        <c:scaling>
          <c:orientation val="minMax"/>
        </c:scaling>
        <c:delete val="1"/>
        <c:axPos val="b"/>
        <c:numFmt formatCode="&quot;H&quot;yy" sourceLinked="1"/>
        <c:majorTickMark val="none"/>
        <c:minorTickMark val="none"/>
        <c:tickLblPos val="none"/>
        <c:crossAx val="99322112"/>
        <c:crosses val="autoZero"/>
        <c:auto val="1"/>
        <c:lblOffset val="100"/>
        <c:baseTimeUnit val="years"/>
      </c:dateAx>
      <c:valAx>
        <c:axId val="99322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3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144.25</c:v>
                </c:pt>
                <c:pt idx="1">
                  <c:v>129.27000000000001</c:v>
                </c:pt>
                <c:pt idx="2">
                  <c:v>113.31</c:v>
                </c:pt>
                <c:pt idx="3">
                  <c:v>97.16</c:v>
                </c:pt>
                <c:pt idx="4">
                  <c:v>96.57</c:v>
                </c:pt>
              </c:numCache>
            </c:numRef>
          </c:val>
          <c:extLst xmlns:c16r2="http://schemas.microsoft.com/office/drawing/2015/06/chart">
            <c:ext xmlns:c16="http://schemas.microsoft.com/office/drawing/2014/chart" uri="{C3380CC4-5D6E-409C-BE32-E72D297353CC}">
              <c16:uniqueId val="{00000000-1B8E-4104-BD9D-F22F6D679E61}"/>
            </c:ext>
          </c:extLst>
        </c:ser>
        <c:dLbls>
          <c:showLegendKey val="0"/>
          <c:showVal val="0"/>
          <c:showCatName val="0"/>
          <c:showSerName val="0"/>
          <c:showPercent val="0"/>
          <c:showBubbleSize val="0"/>
        </c:dLbls>
        <c:gapWidth val="150"/>
        <c:axId val="99341056"/>
        <c:axId val="9934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439.05</c:v>
                </c:pt>
                <c:pt idx="2">
                  <c:v>465.85</c:v>
                </c:pt>
                <c:pt idx="3">
                  <c:v>439.43</c:v>
                </c:pt>
                <c:pt idx="4">
                  <c:v>438.41</c:v>
                </c:pt>
              </c:numCache>
            </c:numRef>
          </c:val>
          <c:smooth val="0"/>
          <c:extLst xmlns:c16r2="http://schemas.microsoft.com/office/drawing/2015/06/chart">
            <c:ext xmlns:c16="http://schemas.microsoft.com/office/drawing/2014/chart" uri="{C3380CC4-5D6E-409C-BE32-E72D297353CC}">
              <c16:uniqueId val="{00000001-1B8E-4104-BD9D-F22F6D679E61}"/>
            </c:ext>
          </c:extLst>
        </c:ser>
        <c:dLbls>
          <c:showLegendKey val="0"/>
          <c:showVal val="0"/>
          <c:showCatName val="0"/>
          <c:showSerName val="0"/>
          <c:showPercent val="0"/>
          <c:showBubbleSize val="0"/>
        </c:dLbls>
        <c:marker val="1"/>
        <c:smooth val="0"/>
        <c:axId val="99341056"/>
        <c:axId val="99342976"/>
      </c:lineChart>
      <c:dateAx>
        <c:axId val="99341056"/>
        <c:scaling>
          <c:orientation val="minMax"/>
        </c:scaling>
        <c:delete val="1"/>
        <c:axPos val="b"/>
        <c:numFmt formatCode="&quot;H&quot;yy" sourceLinked="1"/>
        <c:majorTickMark val="none"/>
        <c:minorTickMark val="none"/>
        <c:tickLblPos val="none"/>
        <c:crossAx val="99342976"/>
        <c:crosses val="autoZero"/>
        <c:auto val="1"/>
        <c:lblOffset val="100"/>
        <c:baseTimeUnit val="years"/>
      </c:dateAx>
      <c:valAx>
        <c:axId val="99342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34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95.79</c:v>
                </c:pt>
                <c:pt idx="1">
                  <c:v>102.45</c:v>
                </c:pt>
                <c:pt idx="2">
                  <c:v>97.25</c:v>
                </c:pt>
                <c:pt idx="3">
                  <c:v>106.03</c:v>
                </c:pt>
                <c:pt idx="4">
                  <c:v>100.96</c:v>
                </c:pt>
              </c:numCache>
            </c:numRef>
          </c:val>
          <c:extLst xmlns:c16r2="http://schemas.microsoft.com/office/drawing/2015/06/chart">
            <c:ext xmlns:c16="http://schemas.microsoft.com/office/drawing/2014/chart" uri="{C3380CC4-5D6E-409C-BE32-E72D297353CC}">
              <c16:uniqueId val="{00000000-E4C7-4B8E-B0EB-5ED4D62F491B}"/>
            </c:ext>
          </c:extLst>
        </c:ser>
        <c:dLbls>
          <c:showLegendKey val="0"/>
          <c:showVal val="0"/>
          <c:showCatName val="0"/>
          <c:showSerName val="0"/>
          <c:showPercent val="0"/>
          <c:showBubbleSize val="0"/>
        </c:dLbls>
        <c:gapWidth val="150"/>
        <c:axId val="99365632"/>
        <c:axId val="9936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95.26</c:v>
                </c:pt>
                <c:pt idx="2">
                  <c:v>92.39</c:v>
                </c:pt>
                <c:pt idx="3">
                  <c:v>94.41</c:v>
                </c:pt>
                <c:pt idx="4">
                  <c:v>90.96</c:v>
                </c:pt>
              </c:numCache>
            </c:numRef>
          </c:val>
          <c:smooth val="0"/>
          <c:extLst xmlns:c16r2="http://schemas.microsoft.com/office/drawing/2015/06/chart">
            <c:ext xmlns:c16="http://schemas.microsoft.com/office/drawing/2014/chart" uri="{C3380CC4-5D6E-409C-BE32-E72D297353CC}">
              <c16:uniqueId val="{00000001-E4C7-4B8E-B0EB-5ED4D62F491B}"/>
            </c:ext>
          </c:extLst>
        </c:ser>
        <c:dLbls>
          <c:showLegendKey val="0"/>
          <c:showVal val="0"/>
          <c:showCatName val="0"/>
          <c:showSerName val="0"/>
          <c:showPercent val="0"/>
          <c:showBubbleSize val="0"/>
        </c:dLbls>
        <c:marker val="1"/>
        <c:smooth val="0"/>
        <c:axId val="99365632"/>
        <c:axId val="99367552"/>
      </c:lineChart>
      <c:dateAx>
        <c:axId val="99365632"/>
        <c:scaling>
          <c:orientation val="minMax"/>
        </c:scaling>
        <c:delete val="1"/>
        <c:axPos val="b"/>
        <c:numFmt formatCode="&quot;H&quot;yy" sourceLinked="1"/>
        <c:majorTickMark val="none"/>
        <c:minorTickMark val="none"/>
        <c:tickLblPos val="none"/>
        <c:crossAx val="99367552"/>
        <c:crosses val="autoZero"/>
        <c:auto val="1"/>
        <c:lblOffset val="100"/>
        <c:baseTimeUnit val="years"/>
      </c:dateAx>
      <c:valAx>
        <c:axId val="9936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6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278.48</c:v>
                </c:pt>
                <c:pt idx="1">
                  <c:v>261.98</c:v>
                </c:pt>
                <c:pt idx="2">
                  <c:v>273.77999999999997</c:v>
                </c:pt>
                <c:pt idx="3">
                  <c:v>277.47000000000003</c:v>
                </c:pt>
                <c:pt idx="4">
                  <c:v>289.08</c:v>
                </c:pt>
              </c:numCache>
            </c:numRef>
          </c:val>
          <c:extLst xmlns:c16r2="http://schemas.microsoft.com/office/drawing/2015/06/chart">
            <c:ext xmlns:c16="http://schemas.microsoft.com/office/drawing/2014/chart" uri="{C3380CC4-5D6E-409C-BE32-E72D297353CC}">
              <c16:uniqueId val="{00000000-C8D9-41D4-969F-0A013A37857D}"/>
            </c:ext>
          </c:extLst>
        </c:ser>
        <c:dLbls>
          <c:showLegendKey val="0"/>
          <c:showVal val="0"/>
          <c:showCatName val="0"/>
          <c:showSerName val="0"/>
          <c:showPercent val="0"/>
          <c:showBubbleSize val="0"/>
        </c:dLbls>
        <c:gapWidth val="150"/>
        <c:axId val="99411072"/>
        <c:axId val="9941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192.82</c:v>
                </c:pt>
                <c:pt idx="2">
                  <c:v>192.98</c:v>
                </c:pt>
                <c:pt idx="3">
                  <c:v>192.13</c:v>
                </c:pt>
                <c:pt idx="4">
                  <c:v>197.04</c:v>
                </c:pt>
              </c:numCache>
            </c:numRef>
          </c:val>
          <c:smooth val="0"/>
          <c:extLst xmlns:c16r2="http://schemas.microsoft.com/office/drawing/2015/06/chart">
            <c:ext xmlns:c16="http://schemas.microsoft.com/office/drawing/2014/chart" uri="{C3380CC4-5D6E-409C-BE32-E72D297353CC}">
              <c16:uniqueId val="{00000001-C8D9-41D4-969F-0A013A37857D}"/>
            </c:ext>
          </c:extLst>
        </c:ser>
        <c:dLbls>
          <c:showLegendKey val="0"/>
          <c:showVal val="0"/>
          <c:showCatName val="0"/>
          <c:showSerName val="0"/>
          <c:showPercent val="0"/>
          <c:showBubbleSize val="0"/>
        </c:dLbls>
        <c:marker val="1"/>
        <c:smooth val="0"/>
        <c:axId val="99411072"/>
        <c:axId val="99412992"/>
      </c:lineChart>
      <c:dateAx>
        <c:axId val="99411072"/>
        <c:scaling>
          <c:orientation val="minMax"/>
        </c:scaling>
        <c:delete val="1"/>
        <c:axPos val="b"/>
        <c:numFmt formatCode="&quot;H&quot;yy" sourceLinked="1"/>
        <c:majorTickMark val="none"/>
        <c:minorTickMark val="none"/>
        <c:tickLblPos val="none"/>
        <c:crossAx val="99412992"/>
        <c:crosses val="autoZero"/>
        <c:auto val="1"/>
        <c:lblOffset val="100"/>
        <c:baseTimeUnit val="years"/>
      </c:dateAx>
      <c:valAx>
        <c:axId val="994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52" zoomScaleNormal="100" workbookViewId="0">
      <selection activeCell="BH87" sqref="BH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福島県　会津坂下町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14777</v>
      </c>
      <c r="AM8" s="45"/>
      <c r="AN8" s="45"/>
      <c r="AO8" s="45"/>
      <c r="AP8" s="45"/>
      <c r="AQ8" s="45"/>
      <c r="AR8" s="45"/>
      <c r="AS8" s="45"/>
      <c r="AT8" s="46">
        <f>データ!$S$6</f>
        <v>91.59</v>
      </c>
      <c r="AU8" s="47"/>
      <c r="AV8" s="47"/>
      <c r="AW8" s="47"/>
      <c r="AX8" s="47"/>
      <c r="AY8" s="47"/>
      <c r="AZ8" s="47"/>
      <c r="BA8" s="47"/>
      <c r="BB8" s="48">
        <f>データ!$T$6</f>
        <v>161.34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87.93</v>
      </c>
      <c r="J10" s="47"/>
      <c r="K10" s="47"/>
      <c r="L10" s="47"/>
      <c r="M10" s="47"/>
      <c r="N10" s="47"/>
      <c r="O10" s="81"/>
      <c r="P10" s="48">
        <f>データ!$P$6</f>
        <v>94.46</v>
      </c>
      <c r="Q10" s="48"/>
      <c r="R10" s="48"/>
      <c r="S10" s="48"/>
      <c r="T10" s="48"/>
      <c r="U10" s="48"/>
      <c r="V10" s="48"/>
      <c r="W10" s="45">
        <f>データ!$Q$6</f>
        <v>4574</v>
      </c>
      <c r="X10" s="45"/>
      <c r="Y10" s="45"/>
      <c r="Z10" s="45"/>
      <c r="AA10" s="45"/>
      <c r="AB10" s="45"/>
      <c r="AC10" s="45"/>
      <c r="AD10" s="2"/>
      <c r="AE10" s="2"/>
      <c r="AF10" s="2"/>
      <c r="AG10" s="2"/>
      <c r="AH10" s="2"/>
      <c r="AI10" s="2"/>
      <c r="AJ10" s="2"/>
      <c r="AK10" s="2"/>
      <c r="AL10" s="45">
        <f>データ!$U$6</f>
        <v>13984</v>
      </c>
      <c r="AM10" s="45"/>
      <c r="AN10" s="45"/>
      <c r="AO10" s="45"/>
      <c r="AP10" s="45"/>
      <c r="AQ10" s="45"/>
      <c r="AR10" s="45"/>
      <c r="AS10" s="45"/>
      <c r="AT10" s="46">
        <f>データ!$V$6</f>
        <v>48.89</v>
      </c>
      <c r="AU10" s="47"/>
      <c r="AV10" s="47"/>
      <c r="AW10" s="47"/>
      <c r="AX10" s="47"/>
      <c r="AY10" s="47"/>
      <c r="AZ10" s="47"/>
      <c r="BA10" s="47"/>
      <c r="BB10" s="48">
        <f>データ!$W$6</f>
        <v>286.02999999999997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1mkAr9SUKya2QfcPsC/Vd4HhJV5ooIUzu6xU7hIO2eISOchnW/dDVqllcRb7t8Re0UubQlc3mju2LdiIGZpWQ==" saltValue="CYRP2Mn2uKQlc1OGn/KuT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74217</v>
      </c>
      <c r="D6" s="20">
        <f t="shared" si="3"/>
        <v>46</v>
      </c>
      <c r="E6" s="20">
        <f t="shared" si="3"/>
        <v>1</v>
      </c>
      <c r="F6" s="20">
        <f t="shared" si="3"/>
        <v>0</v>
      </c>
      <c r="G6" s="20">
        <f t="shared" si="3"/>
        <v>1</v>
      </c>
      <c r="H6" s="20" t="str">
        <f t="shared" si="3"/>
        <v>福島県　会津坂下町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87.93</v>
      </c>
      <c r="P6" s="21">
        <f t="shared" si="3"/>
        <v>94.46</v>
      </c>
      <c r="Q6" s="21">
        <f t="shared" si="3"/>
        <v>4574</v>
      </c>
      <c r="R6" s="21">
        <f t="shared" si="3"/>
        <v>14777</v>
      </c>
      <c r="S6" s="21">
        <f t="shared" si="3"/>
        <v>91.59</v>
      </c>
      <c r="T6" s="21">
        <f t="shared" si="3"/>
        <v>161.34</v>
      </c>
      <c r="U6" s="21">
        <f t="shared" si="3"/>
        <v>13984</v>
      </c>
      <c r="V6" s="21">
        <f t="shared" si="3"/>
        <v>48.89</v>
      </c>
      <c r="W6" s="21">
        <f t="shared" si="3"/>
        <v>286.02999999999997</v>
      </c>
      <c r="X6" s="22">
        <f>IF(X7="",NA(),X7)</f>
        <v>99.72</v>
      </c>
      <c r="Y6" s="22">
        <f t="shared" ref="Y6:AG6" si="4">IF(Y7="",NA(),Y7)</f>
        <v>105.95</v>
      </c>
      <c r="Z6" s="22">
        <f t="shared" si="4"/>
        <v>111.74</v>
      </c>
      <c r="AA6" s="22">
        <f t="shared" si="4"/>
        <v>109.05</v>
      </c>
      <c r="AB6" s="22">
        <f t="shared" si="4"/>
        <v>105.68</v>
      </c>
      <c r="AC6" s="22">
        <f t="shared" si="4"/>
        <v>108.87</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11.94</v>
      </c>
      <c r="AP6" s="22">
        <f t="shared" si="5"/>
        <v>11</v>
      </c>
      <c r="AQ6" s="22">
        <f t="shared" si="5"/>
        <v>8.86</v>
      </c>
      <c r="AR6" s="22">
        <f t="shared" si="5"/>
        <v>7.65</v>
      </c>
      <c r="AS6" s="21" t="str">
        <f>IF(AS7="","",IF(AS7="-","【-】","【"&amp;SUBSTITUTE(TEXT(AS7,"#,##0.00"),"-","△")&amp;"】"))</f>
        <v>【1.34】</v>
      </c>
      <c r="AT6" s="22">
        <f>IF(AT7="",NA(),AT7)</f>
        <v>724.96</v>
      </c>
      <c r="AU6" s="22">
        <f t="shared" ref="AU6:BC6" si="6">IF(AU7="",NA(),AU7)</f>
        <v>891.89</v>
      </c>
      <c r="AV6" s="22">
        <f t="shared" si="6"/>
        <v>736.59</v>
      </c>
      <c r="AW6" s="22">
        <f t="shared" si="6"/>
        <v>829.06</v>
      </c>
      <c r="AX6" s="22">
        <f t="shared" si="6"/>
        <v>910.29</v>
      </c>
      <c r="AY6" s="22">
        <f t="shared" si="6"/>
        <v>369.69</v>
      </c>
      <c r="AZ6" s="22">
        <f t="shared" si="6"/>
        <v>362.93</v>
      </c>
      <c r="BA6" s="22">
        <f t="shared" si="6"/>
        <v>371.81</v>
      </c>
      <c r="BB6" s="22">
        <f t="shared" si="6"/>
        <v>384.23</v>
      </c>
      <c r="BC6" s="22">
        <f t="shared" si="6"/>
        <v>364.3</v>
      </c>
      <c r="BD6" s="21" t="str">
        <f>IF(BD7="","",IF(BD7="-","【-】","【"&amp;SUBSTITUTE(TEXT(BD7,"#,##0.00"),"-","△")&amp;"】"))</f>
        <v>【252.29】</v>
      </c>
      <c r="BE6" s="22">
        <f>IF(BE7="",NA(),BE7)</f>
        <v>144.25</v>
      </c>
      <c r="BF6" s="22">
        <f t="shared" ref="BF6:BN6" si="7">IF(BF7="",NA(),BF7)</f>
        <v>129.27000000000001</v>
      </c>
      <c r="BG6" s="22">
        <f t="shared" si="7"/>
        <v>113.31</v>
      </c>
      <c r="BH6" s="22">
        <f t="shared" si="7"/>
        <v>97.16</v>
      </c>
      <c r="BI6" s="22">
        <f t="shared" si="7"/>
        <v>96.57</v>
      </c>
      <c r="BJ6" s="22">
        <f t="shared" si="7"/>
        <v>402.99</v>
      </c>
      <c r="BK6" s="22">
        <f t="shared" si="7"/>
        <v>439.05</v>
      </c>
      <c r="BL6" s="22">
        <f t="shared" si="7"/>
        <v>465.85</v>
      </c>
      <c r="BM6" s="22">
        <f t="shared" si="7"/>
        <v>439.43</v>
      </c>
      <c r="BN6" s="22">
        <f t="shared" si="7"/>
        <v>438.41</v>
      </c>
      <c r="BO6" s="21" t="str">
        <f>IF(BO7="","",IF(BO7="-","【-】","【"&amp;SUBSTITUTE(TEXT(BO7,"#,##0.00"),"-","△")&amp;"】"))</f>
        <v>【268.07】</v>
      </c>
      <c r="BP6" s="22">
        <f>IF(BP7="",NA(),BP7)</f>
        <v>95.79</v>
      </c>
      <c r="BQ6" s="22">
        <f t="shared" ref="BQ6:BY6" si="8">IF(BQ7="",NA(),BQ7)</f>
        <v>102.45</v>
      </c>
      <c r="BR6" s="22">
        <f t="shared" si="8"/>
        <v>97.25</v>
      </c>
      <c r="BS6" s="22">
        <f t="shared" si="8"/>
        <v>106.03</v>
      </c>
      <c r="BT6" s="22">
        <f t="shared" si="8"/>
        <v>100.96</v>
      </c>
      <c r="BU6" s="22">
        <f t="shared" si="8"/>
        <v>98.66</v>
      </c>
      <c r="BV6" s="22">
        <f t="shared" si="8"/>
        <v>95.26</v>
      </c>
      <c r="BW6" s="22">
        <f t="shared" si="8"/>
        <v>92.39</v>
      </c>
      <c r="BX6" s="22">
        <f t="shared" si="8"/>
        <v>94.41</v>
      </c>
      <c r="BY6" s="22">
        <f t="shared" si="8"/>
        <v>90.96</v>
      </c>
      <c r="BZ6" s="21" t="str">
        <f>IF(BZ7="","",IF(BZ7="-","【-】","【"&amp;SUBSTITUTE(TEXT(BZ7,"#,##0.00"),"-","△")&amp;"】"))</f>
        <v>【97.47】</v>
      </c>
      <c r="CA6" s="22">
        <f>IF(CA7="",NA(),CA7)</f>
        <v>278.48</v>
      </c>
      <c r="CB6" s="22">
        <f t="shared" ref="CB6:CJ6" si="9">IF(CB7="",NA(),CB7)</f>
        <v>261.98</v>
      </c>
      <c r="CC6" s="22">
        <f t="shared" si="9"/>
        <v>273.77999999999997</v>
      </c>
      <c r="CD6" s="22">
        <f t="shared" si="9"/>
        <v>277.47000000000003</v>
      </c>
      <c r="CE6" s="22">
        <f t="shared" si="9"/>
        <v>289.08</v>
      </c>
      <c r="CF6" s="22">
        <f t="shared" si="9"/>
        <v>178.59</v>
      </c>
      <c r="CG6" s="22">
        <f t="shared" si="9"/>
        <v>192.82</v>
      </c>
      <c r="CH6" s="22">
        <f t="shared" si="9"/>
        <v>192.98</v>
      </c>
      <c r="CI6" s="22">
        <f t="shared" si="9"/>
        <v>192.13</v>
      </c>
      <c r="CJ6" s="22">
        <f t="shared" si="9"/>
        <v>197.04</v>
      </c>
      <c r="CK6" s="21" t="str">
        <f>IF(CK7="","",IF(CK7="-","【-】","【"&amp;SUBSTITUTE(TEXT(CK7,"#,##0.00"),"-","△")&amp;"】"))</f>
        <v>【174.75】</v>
      </c>
      <c r="CL6" s="22">
        <f>IF(CL7="",NA(),CL7)</f>
        <v>53.37</v>
      </c>
      <c r="CM6" s="22">
        <f t="shared" ref="CM6:CU6" si="10">IF(CM7="",NA(),CM7)</f>
        <v>53.46</v>
      </c>
      <c r="CN6" s="22">
        <f t="shared" si="10"/>
        <v>52.06</v>
      </c>
      <c r="CO6" s="22">
        <f t="shared" si="10"/>
        <v>50.81</v>
      </c>
      <c r="CP6" s="22">
        <f t="shared" si="10"/>
        <v>48.45</v>
      </c>
      <c r="CQ6" s="22">
        <f t="shared" si="10"/>
        <v>55.03</v>
      </c>
      <c r="CR6" s="22">
        <f t="shared" si="10"/>
        <v>54.05</v>
      </c>
      <c r="CS6" s="22">
        <f t="shared" si="10"/>
        <v>54.43</v>
      </c>
      <c r="CT6" s="22">
        <f t="shared" si="10"/>
        <v>53.87</v>
      </c>
      <c r="CU6" s="22">
        <f t="shared" si="10"/>
        <v>54.49</v>
      </c>
      <c r="CV6" s="21" t="str">
        <f>IF(CV7="","",IF(CV7="-","【-】","【"&amp;SUBSTITUTE(TEXT(CV7,"#,##0.00"),"-","△")&amp;"】"))</f>
        <v>【59.97】</v>
      </c>
      <c r="CW6" s="22">
        <f>IF(CW7="",NA(),CW7)</f>
        <v>76.48</v>
      </c>
      <c r="CX6" s="22">
        <f t="shared" ref="CX6:DF6" si="11">IF(CX7="",NA(),CX7)</f>
        <v>74.11</v>
      </c>
      <c r="CY6" s="22">
        <f t="shared" si="11"/>
        <v>76.239999999999995</v>
      </c>
      <c r="CZ6" s="22">
        <f t="shared" si="11"/>
        <v>76.62</v>
      </c>
      <c r="DA6" s="22">
        <f t="shared" si="11"/>
        <v>75.92</v>
      </c>
      <c r="DB6" s="22">
        <f t="shared" si="11"/>
        <v>81.900000000000006</v>
      </c>
      <c r="DC6" s="22">
        <f t="shared" si="11"/>
        <v>80.510000000000005</v>
      </c>
      <c r="DD6" s="22">
        <f t="shared" si="11"/>
        <v>79.44</v>
      </c>
      <c r="DE6" s="22">
        <f t="shared" si="11"/>
        <v>79.489999999999995</v>
      </c>
      <c r="DF6" s="22">
        <f t="shared" si="11"/>
        <v>78.8</v>
      </c>
      <c r="DG6" s="21" t="str">
        <f>IF(DG7="","",IF(DG7="-","【-】","【"&amp;SUBSTITUTE(TEXT(DG7,"#,##0.00"),"-","△")&amp;"】"))</f>
        <v>【89.76】</v>
      </c>
      <c r="DH6" s="22">
        <f>IF(DH7="",NA(),DH7)</f>
        <v>60.82</v>
      </c>
      <c r="DI6" s="22">
        <f t="shared" ref="DI6:DQ6" si="12">IF(DI7="",NA(),DI7)</f>
        <v>62.47</v>
      </c>
      <c r="DJ6" s="22">
        <f t="shared" si="12"/>
        <v>63.73</v>
      </c>
      <c r="DK6" s="22">
        <f t="shared" si="12"/>
        <v>65.17</v>
      </c>
      <c r="DL6" s="22">
        <f t="shared" si="12"/>
        <v>66.349999999999994</v>
      </c>
      <c r="DM6" s="22">
        <f t="shared" si="12"/>
        <v>48.87</v>
      </c>
      <c r="DN6" s="22">
        <f t="shared" si="12"/>
        <v>49.12</v>
      </c>
      <c r="DO6" s="22">
        <f t="shared" si="12"/>
        <v>49.39</v>
      </c>
      <c r="DP6" s="22">
        <f t="shared" si="12"/>
        <v>50.75</v>
      </c>
      <c r="DQ6" s="22">
        <f t="shared" si="12"/>
        <v>51.72</v>
      </c>
      <c r="DR6" s="21" t="str">
        <f>IF(DR7="","",IF(DR7="-","【-】","【"&amp;SUBSTITUTE(TEXT(DR7,"#,##0.00"),"-","△")&amp;"】"))</f>
        <v>【51.51】</v>
      </c>
      <c r="DS6" s="22">
        <f>IF(DS7="",NA(),DS7)</f>
        <v>4.92</v>
      </c>
      <c r="DT6" s="22">
        <f t="shared" ref="DT6:EB6" si="13">IF(DT7="",NA(),DT7)</f>
        <v>5.52</v>
      </c>
      <c r="DU6" s="22">
        <f t="shared" si="13"/>
        <v>5.17</v>
      </c>
      <c r="DV6" s="22">
        <f t="shared" si="13"/>
        <v>5.17</v>
      </c>
      <c r="DW6" s="22">
        <f t="shared" si="13"/>
        <v>5.17</v>
      </c>
      <c r="DX6" s="22">
        <f t="shared" si="13"/>
        <v>14.85</v>
      </c>
      <c r="DY6" s="22">
        <f t="shared" si="13"/>
        <v>16.760000000000002</v>
      </c>
      <c r="DZ6" s="22">
        <f t="shared" si="13"/>
        <v>18.57</v>
      </c>
      <c r="EA6" s="22">
        <f t="shared" si="13"/>
        <v>21.14</v>
      </c>
      <c r="EB6" s="22">
        <f t="shared" si="13"/>
        <v>22.12</v>
      </c>
      <c r="EC6" s="21" t="str">
        <f>IF(EC7="","",IF(EC7="-","【-】","【"&amp;SUBSTITUTE(TEXT(EC7,"#,##0.00"),"-","△")&amp;"】"))</f>
        <v>【23.75】</v>
      </c>
      <c r="ED6" s="21">
        <f>IF(ED7="",NA(),ED7)</f>
        <v>0</v>
      </c>
      <c r="EE6" s="21">
        <f t="shared" ref="EE6:EM6" si="14">IF(EE7="",NA(),EE7)</f>
        <v>0</v>
      </c>
      <c r="EF6" s="22">
        <f t="shared" si="14"/>
        <v>0.11</v>
      </c>
      <c r="EG6" s="22">
        <f t="shared" si="14"/>
        <v>0.11</v>
      </c>
      <c r="EH6" s="22">
        <f t="shared" si="14"/>
        <v>0.11</v>
      </c>
      <c r="EI6" s="22">
        <f t="shared" si="14"/>
        <v>0.5</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74217</v>
      </c>
      <c r="D7" s="24">
        <v>46</v>
      </c>
      <c r="E7" s="24">
        <v>1</v>
      </c>
      <c r="F7" s="24">
        <v>0</v>
      </c>
      <c r="G7" s="24">
        <v>1</v>
      </c>
      <c r="H7" s="24" t="s">
        <v>93</v>
      </c>
      <c r="I7" s="24" t="s">
        <v>94</v>
      </c>
      <c r="J7" s="24" t="s">
        <v>95</v>
      </c>
      <c r="K7" s="24" t="s">
        <v>96</v>
      </c>
      <c r="L7" s="24" t="s">
        <v>97</v>
      </c>
      <c r="M7" s="24" t="s">
        <v>98</v>
      </c>
      <c r="N7" s="25" t="s">
        <v>99</v>
      </c>
      <c r="O7" s="25">
        <v>87.93</v>
      </c>
      <c r="P7" s="25">
        <v>94.46</v>
      </c>
      <c r="Q7" s="25">
        <v>4574</v>
      </c>
      <c r="R7" s="25">
        <v>14777</v>
      </c>
      <c r="S7" s="25">
        <v>91.59</v>
      </c>
      <c r="T7" s="25">
        <v>161.34</v>
      </c>
      <c r="U7" s="25">
        <v>13984</v>
      </c>
      <c r="V7" s="25">
        <v>48.89</v>
      </c>
      <c r="W7" s="25">
        <v>286.02999999999997</v>
      </c>
      <c r="X7" s="25">
        <v>99.72</v>
      </c>
      <c r="Y7" s="25">
        <v>105.95</v>
      </c>
      <c r="Z7" s="25">
        <v>111.74</v>
      </c>
      <c r="AA7" s="25">
        <v>109.05</v>
      </c>
      <c r="AB7" s="25">
        <v>105.68</v>
      </c>
      <c r="AC7" s="25">
        <v>108.87</v>
      </c>
      <c r="AD7" s="25">
        <v>108.46</v>
      </c>
      <c r="AE7" s="25">
        <v>109.02</v>
      </c>
      <c r="AF7" s="25">
        <v>107.81</v>
      </c>
      <c r="AG7" s="25">
        <v>107.21</v>
      </c>
      <c r="AH7" s="25">
        <v>108.7</v>
      </c>
      <c r="AI7" s="25">
        <v>0</v>
      </c>
      <c r="AJ7" s="25">
        <v>0</v>
      </c>
      <c r="AK7" s="25">
        <v>0</v>
      </c>
      <c r="AL7" s="25">
        <v>0</v>
      </c>
      <c r="AM7" s="25">
        <v>0</v>
      </c>
      <c r="AN7" s="25">
        <v>3.16</v>
      </c>
      <c r="AO7" s="25">
        <v>11.94</v>
      </c>
      <c r="AP7" s="25">
        <v>11</v>
      </c>
      <c r="AQ7" s="25">
        <v>8.86</v>
      </c>
      <c r="AR7" s="25">
        <v>7.65</v>
      </c>
      <c r="AS7" s="25">
        <v>1.34</v>
      </c>
      <c r="AT7" s="25">
        <v>724.96</v>
      </c>
      <c r="AU7" s="25">
        <v>891.89</v>
      </c>
      <c r="AV7" s="25">
        <v>736.59</v>
      </c>
      <c r="AW7" s="25">
        <v>829.06</v>
      </c>
      <c r="AX7" s="25">
        <v>910.29</v>
      </c>
      <c r="AY7" s="25">
        <v>369.69</v>
      </c>
      <c r="AZ7" s="25">
        <v>362.93</v>
      </c>
      <c r="BA7" s="25">
        <v>371.81</v>
      </c>
      <c r="BB7" s="25">
        <v>384.23</v>
      </c>
      <c r="BC7" s="25">
        <v>364.3</v>
      </c>
      <c r="BD7" s="25">
        <v>252.29</v>
      </c>
      <c r="BE7" s="25">
        <v>144.25</v>
      </c>
      <c r="BF7" s="25">
        <v>129.27000000000001</v>
      </c>
      <c r="BG7" s="25">
        <v>113.31</v>
      </c>
      <c r="BH7" s="25">
        <v>97.16</v>
      </c>
      <c r="BI7" s="25">
        <v>96.57</v>
      </c>
      <c r="BJ7" s="25">
        <v>402.99</v>
      </c>
      <c r="BK7" s="25">
        <v>439.05</v>
      </c>
      <c r="BL7" s="25">
        <v>465.85</v>
      </c>
      <c r="BM7" s="25">
        <v>439.43</v>
      </c>
      <c r="BN7" s="25">
        <v>438.41</v>
      </c>
      <c r="BO7" s="25">
        <v>268.07</v>
      </c>
      <c r="BP7" s="25">
        <v>95.79</v>
      </c>
      <c r="BQ7" s="25">
        <v>102.45</v>
      </c>
      <c r="BR7" s="25">
        <v>97.25</v>
      </c>
      <c r="BS7" s="25">
        <v>106.03</v>
      </c>
      <c r="BT7" s="25">
        <v>100.96</v>
      </c>
      <c r="BU7" s="25">
        <v>98.66</v>
      </c>
      <c r="BV7" s="25">
        <v>95.26</v>
      </c>
      <c r="BW7" s="25">
        <v>92.39</v>
      </c>
      <c r="BX7" s="25">
        <v>94.41</v>
      </c>
      <c r="BY7" s="25">
        <v>90.96</v>
      </c>
      <c r="BZ7" s="25">
        <v>97.47</v>
      </c>
      <c r="CA7" s="25">
        <v>278.48</v>
      </c>
      <c r="CB7" s="25">
        <v>261.98</v>
      </c>
      <c r="CC7" s="25">
        <v>273.77999999999997</v>
      </c>
      <c r="CD7" s="25">
        <v>277.47000000000003</v>
      </c>
      <c r="CE7" s="25">
        <v>289.08</v>
      </c>
      <c r="CF7" s="25">
        <v>178.59</v>
      </c>
      <c r="CG7" s="25">
        <v>192.82</v>
      </c>
      <c r="CH7" s="25">
        <v>192.98</v>
      </c>
      <c r="CI7" s="25">
        <v>192.13</v>
      </c>
      <c r="CJ7" s="25">
        <v>197.04</v>
      </c>
      <c r="CK7" s="25">
        <v>174.75</v>
      </c>
      <c r="CL7" s="25">
        <v>53.37</v>
      </c>
      <c r="CM7" s="25">
        <v>53.46</v>
      </c>
      <c r="CN7" s="25">
        <v>52.06</v>
      </c>
      <c r="CO7" s="25">
        <v>50.81</v>
      </c>
      <c r="CP7" s="25">
        <v>48.45</v>
      </c>
      <c r="CQ7" s="25">
        <v>55.03</v>
      </c>
      <c r="CR7" s="25">
        <v>54.05</v>
      </c>
      <c r="CS7" s="25">
        <v>54.43</v>
      </c>
      <c r="CT7" s="25">
        <v>53.87</v>
      </c>
      <c r="CU7" s="25">
        <v>54.49</v>
      </c>
      <c r="CV7" s="25">
        <v>59.97</v>
      </c>
      <c r="CW7" s="25">
        <v>76.48</v>
      </c>
      <c r="CX7" s="25">
        <v>74.11</v>
      </c>
      <c r="CY7" s="25">
        <v>76.239999999999995</v>
      </c>
      <c r="CZ7" s="25">
        <v>76.62</v>
      </c>
      <c r="DA7" s="25">
        <v>75.92</v>
      </c>
      <c r="DB7" s="25">
        <v>81.900000000000006</v>
      </c>
      <c r="DC7" s="25">
        <v>80.510000000000005</v>
      </c>
      <c r="DD7" s="25">
        <v>79.44</v>
      </c>
      <c r="DE7" s="25">
        <v>79.489999999999995</v>
      </c>
      <c r="DF7" s="25">
        <v>78.8</v>
      </c>
      <c r="DG7" s="25">
        <v>89.76</v>
      </c>
      <c r="DH7" s="25">
        <v>60.82</v>
      </c>
      <c r="DI7" s="25">
        <v>62.47</v>
      </c>
      <c r="DJ7" s="25">
        <v>63.73</v>
      </c>
      <c r="DK7" s="25">
        <v>65.17</v>
      </c>
      <c r="DL7" s="25">
        <v>66.349999999999994</v>
      </c>
      <c r="DM7" s="25">
        <v>48.87</v>
      </c>
      <c r="DN7" s="25">
        <v>49.12</v>
      </c>
      <c r="DO7" s="25">
        <v>49.39</v>
      </c>
      <c r="DP7" s="25">
        <v>50.75</v>
      </c>
      <c r="DQ7" s="25">
        <v>51.72</v>
      </c>
      <c r="DR7" s="25">
        <v>51.51</v>
      </c>
      <c r="DS7" s="25">
        <v>4.92</v>
      </c>
      <c r="DT7" s="25">
        <v>5.52</v>
      </c>
      <c r="DU7" s="25">
        <v>5.17</v>
      </c>
      <c r="DV7" s="25">
        <v>5.17</v>
      </c>
      <c r="DW7" s="25">
        <v>5.17</v>
      </c>
      <c r="DX7" s="25">
        <v>14.85</v>
      </c>
      <c r="DY7" s="25">
        <v>16.760000000000002</v>
      </c>
      <c r="DZ7" s="25">
        <v>18.57</v>
      </c>
      <c r="EA7" s="25">
        <v>21.14</v>
      </c>
      <c r="EB7" s="25">
        <v>22.12</v>
      </c>
      <c r="EC7" s="25">
        <v>23.75</v>
      </c>
      <c r="ED7" s="25">
        <v>0</v>
      </c>
      <c r="EE7" s="25">
        <v>0</v>
      </c>
      <c r="EF7" s="25">
        <v>0.11</v>
      </c>
      <c r="EG7" s="25">
        <v>0.11</v>
      </c>
      <c r="EH7" s="25">
        <v>0.11</v>
      </c>
      <c r="EI7" s="25">
        <v>0.5</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DSK0152</cp:lastModifiedBy>
  <cp:lastPrinted>2024-01-26T00:44:17Z</cp:lastPrinted>
  <dcterms:created xsi:type="dcterms:W3CDTF">2023-12-05T00:49:40Z</dcterms:created>
  <dcterms:modified xsi:type="dcterms:W3CDTF">2024-01-31T05:35:24Z</dcterms:modified>
  <cp:category/>
</cp:coreProperties>
</file>