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mokawa_teruo\Desktop\【照会_2月2日（金）期限】公営企業に係る経営比較分析表（令和４年度決算）の分析等について\"/>
    </mc:Choice>
  </mc:AlternateContent>
  <xr:revisionPtr revIDLastSave="0" documentId="13_ncr:1_{F36686CA-118F-4DC1-BE2C-CB19F4956CA4}" xr6:coauthVersionLast="45" xr6:coauthVersionMax="45" xr10:uidLastSave="{00000000-0000-0000-0000-000000000000}"/>
  <workbookProtection workbookAlgorithmName="SHA-512" workbookHashValue="XfrRLa/VF57eYy4BGU0KFvb1rC9krqcnmqjgoBom4VSGmKH36cMNPlAuDilBNEX5f7anU7hfOkyGbwL9DzArxA==" workbookSaltValue="IUSK5a8ZHEwCNKh6jThCH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BB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<sst xmlns="http://schemas.openxmlformats.org/spreadsheetml/2006/main" count="228" uniqueCount="113">
  <si>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</si>
  <si>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</si>
  <si>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</si>
  <si>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</si>
  <si>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</si>
  <si>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</si>
  <si>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</si>
  <si>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</si>
  <si>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</si>
  <si>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</si>
  <si>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</si>
  <si>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</si>
  <si>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</si>
  <si>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</si>
  <si>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</si>
  <si>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</si>
  <si>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</si>
  <si>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</si>
  <si>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</si>
  <si>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</si>
  <si>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</si>
  <si>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</si>
  <si>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</si>
  <si>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</si>
  <si>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</si>
  <si>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</si>
  <si>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</si>
  <si>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</si>
  <si>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</si>
  <si>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</si>
  <si>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</si>
  <si>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</si>
  <si>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</si>
  <si>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</si>
  <si>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</si>
  <si>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</si>
  <si>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</si>
  <si>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</si>
  <si>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</si>
  <si>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</si>
  <si>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</si>
  <si>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</si>
  <si>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</si>
  <si>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</si>
  <si>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</si>
  <si>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</si>
  <si>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</si>
  <si>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</si>
  <si>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</si>
  <si>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</si>
  <si>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</si>
  <si>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</si>
  <si>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</si>
  <si>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</si>
  <si>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</si>
  <si>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</si>
  <si>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</si>
  <si>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</si>
  <si>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</si>
  <si>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</si>
  <si>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</si>
  <si>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</si>
  <si>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</si>
  <si>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</si>
  <si>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</si>
  <si>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</si>
  <si>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</si>
  <si>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</si>
  <si>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</si>
  <si>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</si>
  <si>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</si>
  <si>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</si>
  <si>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</si>
  <si>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</si>
  <si>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</si>
  <si>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</si>
  <si>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</si>
  <si>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</si>
  <si>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</si>
  <si>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</si>
  <si>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</si>
  <si>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</si>
  <si>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</si>
  <si>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</si>
  <si>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</si>
  <si>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</si>
  <si>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</si>
  <si>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</si>
  <si>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</si>
  <si>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</si>
  <si>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</si>
  <si>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</si>
  <si>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</si>
  <si>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</si>
  <si>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</si>
  <si>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</si>
  <si>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</si>
  <si>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</si>
  <si>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</si>
  <si>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</si>
  <si>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</si>
  <si>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</si>
  <si>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</si>
  <si>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</si>
  <si>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</si>
  <si>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</si>
  <si>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</si>
  <si>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</si>
  <si>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</si>
  <si>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</si>
  <si>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■有形固定資産減価償却率は、類似団体平均値を下回っており、新浄水場の建設により低い数値となっています。
■管路経年化率は、類似団体平均値を上回っており、老朽水準は高いものと考えられます。このため、計画的な管路更新等の検討が必要です。
■管路更新率は、第５次拡張事業として新浄水場の建設を優先して取り組んでいることから、近年更新事業を見合わせておりますが、計画的な整備推進が必要であることから、財政計画を含めた早急な対応を検討していく必要があります。
アセットマネジメント（資産管理）への取り組み等計画的な管路の改良、更新を図っていく必要があります。</t>
    <rPh sb="1" eb="3">
      <t>ユウケイ</t>
    </rPh>
    <rPh sb="3" eb="5">
      <t>コテイ</t>
    </rPh>
    <rPh sb="5" eb="7">
      <t>シサン</t>
    </rPh>
    <rPh sb="7" eb="9">
      <t>ゲンカ</t>
    </rPh>
    <rPh sb="9" eb="11">
      <t>ショウキャク</t>
    </rPh>
    <rPh sb="11" eb="12">
      <t>リツ</t>
    </rPh>
    <rPh sb="14" eb="21">
      <t>ルイジダンタイヘイキンチ</t>
    </rPh>
    <rPh sb="22" eb="23">
      <t>シタ</t>
    </rPh>
    <rPh sb="29" eb="30">
      <t>シン</t>
    </rPh>
    <rPh sb="30" eb="33">
      <t>ジョウスイジョウ</t>
    </rPh>
    <rPh sb="34" eb="36">
      <t>ケンセツ</t>
    </rPh>
    <rPh sb="39" eb="40">
      <t>ヒク</t>
    </rPh>
    <rPh sb="41" eb="43">
      <t>スウチ</t>
    </rPh>
    <rPh sb="53" eb="55">
      <t>カンロ</t>
    </rPh>
    <rPh sb="55" eb="58">
      <t>ケイネンカ</t>
    </rPh>
    <rPh sb="58" eb="59">
      <t>リツ</t>
    </rPh>
    <rPh sb="61" eb="63">
      <t>ルイジ</t>
    </rPh>
    <rPh sb="63" eb="65">
      <t>ダンタイ</t>
    </rPh>
    <rPh sb="65" eb="68">
      <t>ヘイキンチ</t>
    </rPh>
    <rPh sb="69" eb="70">
      <t>ウエ</t>
    </rPh>
    <rPh sb="81" eb="82">
      <t>タカ</t>
    </rPh>
    <rPh sb="98" eb="101">
      <t>ケイカクテキ</t>
    </rPh>
    <rPh sb="102" eb="104">
      <t>カンロ</t>
    </rPh>
    <rPh sb="104" eb="106">
      <t>コウシン</t>
    </rPh>
    <rPh sb="106" eb="107">
      <t>トウ</t>
    </rPh>
    <rPh sb="108" eb="110">
      <t>ケントウ</t>
    </rPh>
    <rPh sb="111" eb="113">
      <t>ヒツヨウ</t>
    </rPh>
    <rPh sb="125" eb="126">
      <t>ダイ</t>
    </rPh>
    <rPh sb="127" eb="132">
      <t>ジカクチョウジギョウ</t>
    </rPh>
    <rPh sb="135" eb="136">
      <t>シン</t>
    </rPh>
    <rPh sb="140" eb="142">
      <t>ケンセツ</t>
    </rPh>
    <phoneticPr fontId="4"/>
  </si>
  <si>
    <t>■経営の健全性について、第５次拡張事業による経営の悪化が想定されます。
■施設関連が創設期よりかなり年数が経過しており、特に高度成長期に建設された多くの施設が老朽化を迎えていることから、計画的な施設整備や更新が必要であると考えられます。
■また、第５次拡張事業にかかる事業費の企業債負担が大きく影響しており、水道料金の改定や一般会計からの繰入金などの財源確保に努めることが重要となります。
施設の効率性を高めながら、将来の運営体制のあり方についても検討していく必要があり、健全な事業運営が継続できるように取り組んでいきます。</t>
    <rPh sb="1" eb="3">
      <t>ケイエイ</t>
    </rPh>
    <rPh sb="4" eb="7">
      <t>ケンゼンセイ</t>
    </rPh>
    <rPh sb="12" eb="13">
      <t>ダイ</t>
    </rPh>
    <rPh sb="14" eb="19">
      <t>ジカクチョウジギョウ</t>
    </rPh>
    <rPh sb="22" eb="24">
      <t>ケイエイ</t>
    </rPh>
    <rPh sb="25" eb="27">
      <t>アッカ</t>
    </rPh>
    <rPh sb="28" eb="30">
      <t>ソウテイ</t>
    </rPh>
    <rPh sb="37" eb="39">
      <t>シセツ</t>
    </rPh>
    <rPh sb="39" eb="41">
      <t>カンレン</t>
    </rPh>
    <rPh sb="42" eb="45">
      <t>ソウセツキ</t>
    </rPh>
    <rPh sb="50" eb="52">
      <t>ネンスウ</t>
    </rPh>
    <rPh sb="53" eb="55">
      <t>ケイカ</t>
    </rPh>
    <rPh sb="60" eb="61">
      <t>トク</t>
    </rPh>
    <rPh sb="62" eb="64">
      <t>コウド</t>
    </rPh>
    <rPh sb="64" eb="67">
      <t>セイチョウキ</t>
    </rPh>
    <rPh sb="68" eb="70">
      <t>ケンセツ</t>
    </rPh>
    <rPh sb="73" eb="74">
      <t>オオ</t>
    </rPh>
    <rPh sb="76" eb="78">
      <t>シセツ</t>
    </rPh>
    <rPh sb="79" eb="82">
      <t>ロウキュウカ</t>
    </rPh>
    <rPh sb="83" eb="84">
      <t>ムカ</t>
    </rPh>
    <rPh sb="93" eb="96">
      <t>ケイカクテキ</t>
    </rPh>
    <rPh sb="97" eb="99">
      <t>シセツ</t>
    </rPh>
    <rPh sb="99" eb="101">
      <t>セイビ</t>
    </rPh>
    <rPh sb="102" eb="104">
      <t>コウシン</t>
    </rPh>
    <rPh sb="105" eb="107">
      <t>ヒツヨウ</t>
    </rPh>
    <rPh sb="111" eb="112">
      <t>カンガ</t>
    </rPh>
    <rPh sb="123" eb="124">
      <t>ダイ</t>
    </rPh>
    <rPh sb="125" eb="126">
      <t>ジ</t>
    </rPh>
    <rPh sb="126" eb="130">
      <t>カクチョウジギョウ</t>
    </rPh>
    <rPh sb="134" eb="137">
      <t>ジギョウヒ</t>
    </rPh>
    <rPh sb="138" eb="140">
      <t>キギョウ</t>
    </rPh>
    <rPh sb="140" eb="141">
      <t>サイ</t>
    </rPh>
    <rPh sb="141" eb="143">
      <t>フタン</t>
    </rPh>
    <rPh sb="144" eb="145">
      <t>オオ</t>
    </rPh>
    <rPh sb="147" eb="149">
      <t>エイキョウ</t>
    </rPh>
    <rPh sb="154" eb="156">
      <t>スイドウ</t>
    </rPh>
    <rPh sb="156" eb="158">
      <t>リョウキン</t>
    </rPh>
    <rPh sb="159" eb="161">
      <t>カイテイ</t>
    </rPh>
    <rPh sb="162" eb="164">
      <t>イッパン</t>
    </rPh>
    <rPh sb="164" eb="166">
      <t>カイケイ</t>
    </rPh>
    <rPh sb="169" eb="172">
      <t>クリイレキン</t>
    </rPh>
    <rPh sb="175" eb="179">
      <t>ザイゲンカクホ</t>
    </rPh>
    <rPh sb="180" eb="181">
      <t>ツト</t>
    </rPh>
    <rPh sb="186" eb="188">
      <t>ジュウヨウ</t>
    </rPh>
    <rPh sb="195" eb="197">
      <t>シセツ</t>
    </rPh>
    <rPh sb="198" eb="201">
      <t>コウリツセイ</t>
    </rPh>
    <rPh sb="202" eb="203">
      <t>タカ</t>
    </rPh>
    <rPh sb="208" eb="210">
      <t>ショウライ</t>
    </rPh>
    <rPh sb="211" eb="213">
      <t>ウンエイ</t>
    </rPh>
    <rPh sb="213" eb="215">
      <t>タイセイ</t>
    </rPh>
    <rPh sb="218" eb="219">
      <t>カタ</t>
    </rPh>
    <rPh sb="224" eb="226">
      <t>ケントウ</t>
    </rPh>
    <rPh sb="230" eb="232">
      <t>ヒツヨウ</t>
    </rPh>
    <rPh sb="236" eb="238">
      <t>ケンゼン</t>
    </rPh>
    <rPh sb="239" eb="243">
      <t>ジギョウウンエイ</t>
    </rPh>
    <rPh sb="244" eb="246">
      <t>ケイゾク</t>
    </rPh>
    <rPh sb="252" eb="253">
      <t>ト</t>
    </rPh>
    <rPh sb="254" eb="255">
      <t>ク</t>
    </rPh>
    <phoneticPr fontId="4"/>
  </si>
  <si>
    <t xml:space="preserve">■経常収支比率及び料金回収率は、100％未満となったが、これは上水道第５次拡張事業により、新浄水場の建設が完了したため、減価償却費及び企業債の支払利息が大幅に増加したためであります。
■経常利益は赤字経営ですが、前年度繰越利益剰余金等から累積欠損金比率は０％で、欠損金は発生していません。
■流動比率は、100％を超えていることから、1年以内に支払うべき債務に対して支払能力を有していると読み取れます。
■企業債残高に対しては、類似団体平均値を大きく上回っております。これは、第５次拡張事業により建設改良費が増加したためであり、また今後も老朽管の更新等により企業債の発行が必要となることから、企業債残高は増加の一途となります。企業債発行額の抑制、残高の縮減を図る意味でも財源確保に努めていきます。
■給水原価は、類似団体平均値を上回っており、給水コストが高いものと考えられますが、減価償却費、企業債支払利息、施設の修繕費等の増加によるものです。
■施設利用率が類似団体平均値を上回っており、新浄水場の稼働により、効率的な運用を図ってまいります。
■有収率は、類似団体平均値を上回っております。
収益に結び付く水量の確保に向けては、漏水調査の実施や修繕を実施しておりますが、維持管理を含め適正な経営運営により効率性を確保していく必要があります。
■第５次拡張事業、既存施設の経年劣化、老朽化等に伴う維持管理費が嵩んでおり、費用増加につながっています。
財源確保に向けて健全な経営が成り立つよう努めていく必要があります。しかしながら、安定供給を図ることや災害対策、耐震化の強化を図るため、計画的な整備を進めていきます。
</t>
    <rPh sb="1" eb="3">
      <t>ケイジョウ</t>
    </rPh>
    <rPh sb="3" eb="5">
      <t>シュウシ</t>
    </rPh>
    <rPh sb="5" eb="7">
      <t>ヒリツ</t>
    </rPh>
    <rPh sb="7" eb="8">
      <t>オヨ</t>
    </rPh>
    <rPh sb="9" eb="11">
      <t>リョウキン</t>
    </rPh>
    <rPh sb="11" eb="13">
      <t>カイシュウ</t>
    </rPh>
    <rPh sb="13" eb="14">
      <t>リツ</t>
    </rPh>
    <rPh sb="20" eb="22">
      <t>ミマン</t>
    </rPh>
    <rPh sb="31" eb="33">
      <t>ジョウスイ</t>
    </rPh>
    <rPh sb="33" eb="34">
      <t>ミチ</t>
    </rPh>
    <rPh sb="34" eb="35">
      <t>ダイ</t>
    </rPh>
    <rPh sb="36" eb="41">
      <t>ジカクチョウジギョウ</t>
    </rPh>
    <rPh sb="45" eb="49">
      <t>シンジョウスイジョウ</t>
    </rPh>
    <rPh sb="50" eb="52">
      <t>ケンセツ</t>
    </rPh>
    <rPh sb="53" eb="55">
      <t>カンリョウ</t>
    </rPh>
    <rPh sb="60" eb="65">
      <t>ゲンカショウキャクヒ</t>
    </rPh>
    <rPh sb="65" eb="66">
      <t>オヨ</t>
    </rPh>
    <rPh sb="67" eb="70">
      <t>キギョウサイ</t>
    </rPh>
    <rPh sb="71" eb="73">
      <t>シハライ</t>
    </rPh>
    <rPh sb="73" eb="75">
      <t>リソク</t>
    </rPh>
    <rPh sb="76" eb="78">
      <t>オオハバ</t>
    </rPh>
    <rPh sb="79" eb="81">
      <t>ゾウカ</t>
    </rPh>
    <rPh sb="93" eb="95">
      <t>ケイジョウ</t>
    </rPh>
    <rPh sb="95" eb="97">
      <t>リエキ</t>
    </rPh>
    <rPh sb="98" eb="100">
      <t>アカジ</t>
    </rPh>
    <rPh sb="100" eb="102">
      <t>ケイエイ</t>
    </rPh>
    <rPh sb="106" eb="109">
      <t>ゼンネンド</t>
    </rPh>
    <rPh sb="109" eb="116">
      <t>クリコシリエキジョウヨキン</t>
    </rPh>
    <rPh sb="116" eb="117">
      <t>トウ</t>
    </rPh>
    <rPh sb="119" eb="121">
      <t>ルイセキ</t>
    </rPh>
    <rPh sb="121" eb="123">
      <t>ケッソン</t>
    </rPh>
    <rPh sb="123" eb="124">
      <t>キン</t>
    </rPh>
    <rPh sb="124" eb="126">
      <t>ヒリツ</t>
    </rPh>
    <rPh sb="131" eb="134">
      <t>ケッソンキン</t>
    </rPh>
    <rPh sb="135" eb="137">
      <t>ハッセイ</t>
    </rPh>
    <rPh sb="146" eb="148">
      <t>リュウドウ</t>
    </rPh>
    <rPh sb="148" eb="150">
      <t>ヒリツ</t>
    </rPh>
    <rPh sb="157" eb="158">
      <t>コ</t>
    </rPh>
    <rPh sb="168" eb="169">
      <t>ネン</t>
    </rPh>
    <rPh sb="169" eb="171">
      <t>イナイ</t>
    </rPh>
    <rPh sb="172" eb="174">
      <t>シハラ</t>
    </rPh>
    <rPh sb="177" eb="179">
      <t>サイム</t>
    </rPh>
    <rPh sb="180" eb="181">
      <t>タイ</t>
    </rPh>
    <rPh sb="183" eb="185">
      <t>シハライ</t>
    </rPh>
    <rPh sb="185" eb="187">
      <t>ノウリョク</t>
    </rPh>
    <rPh sb="188" eb="189">
      <t>ユウ</t>
    </rPh>
    <rPh sb="194" eb="195">
      <t>ヨ</t>
    </rPh>
    <rPh sb="196" eb="197">
      <t>ト</t>
    </rPh>
    <rPh sb="203" eb="205">
      <t>キギョウ</t>
    </rPh>
    <rPh sb="205" eb="206">
      <t>サイ</t>
    </rPh>
    <rPh sb="206" eb="208">
      <t>ザンダカ</t>
    </rPh>
    <rPh sb="209" eb="210">
      <t>タイ</t>
    </rPh>
    <rPh sb="214" eb="216">
      <t>ルイジ</t>
    </rPh>
    <rPh sb="216" eb="218">
      <t>ダンタイ</t>
    </rPh>
    <rPh sb="218" eb="221">
      <t>ヘイキンチ</t>
    </rPh>
    <rPh sb="222" eb="223">
      <t>オオ</t>
    </rPh>
    <rPh sb="225" eb="227">
      <t>ウワマワ</t>
    </rPh>
    <rPh sb="238" eb="239">
      <t>ダイ</t>
    </rPh>
    <rPh sb="240" eb="241">
      <t>ジ</t>
    </rPh>
    <rPh sb="241" eb="243">
      <t>カクチョウ</t>
    </rPh>
    <rPh sb="243" eb="245">
      <t>ジギョウ</t>
    </rPh>
    <rPh sb="248" eb="250">
      <t>ケンセツ</t>
    </rPh>
    <rPh sb="250" eb="252">
      <t>カイリョウ</t>
    </rPh>
    <rPh sb="252" eb="253">
      <t>ヒ</t>
    </rPh>
    <rPh sb="254" eb="256">
      <t>ゾウカ</t>
    </rPh>
    <rPh sb="266" eb="268">
      <t>コンゴ</t>
    </rPh>
    <rPh sb="269" eb="272">
      <t>ロウキュウカン</t>
    </rPh>
    <rPh sb="273" eb="275">
      <t>コウシン</t>
    </rPh>
    <rPh sb="275" eb="276">
      <t>トウ</t>
    </rPh>
    <rPh sb="279" eb="281">
      <t>キギョウ</t>
    </rPh>
    <rPh sb="281" eb="282">
      <t>サイ</t>
    </rPh>
    <rPh sb="283" eb="285">
      <t>ハッコウ</t>
    </rPh>
    <rPh sb="286" eb="288">
      <t>ヒツヨウ</t>
    </rPh>
    <rPh sb="296" eb="298">
      <t>キギョウ</t>
    </rPh>
    <rPh sb="298" eb="299">
      <t>サイ</t>
    </rPh>
    <rPh sb="299" eb="301">
      <t>ザンダカ</t>
    </rPh>
    <rPh sb="302" eb="304">
      <t>ゾウカ</t>
    </rPh>
    <rPh sb="305" eb="307">
      <t>イット</t>
    </rPh>
    <rPh sb="313" eb="315">
      <t>キギョウ</t>
    </rPh>
    <rPh sb="315" eb="316">
      <t>サイ</t>
    </rPh>
    <rPh sb="316" eb="318">
      <t>ハッコウ</t>
    </rPh>
    <rPh sb="318" eb="319">
      <t>ガク</t>
    </rPh>
    <rPh sb="320" eb="322">
      <t>ヨクセイ</t>
    </rPh>
    <rPh sb="323" eb="325">
      <t>ザンダカ</t>
    </rPh>
    <rPh sb="326" eb="328">
      <t>シュクゲン</t>
    </rPh>
    <rPh sb="329" eb="330">
      <t>ハカ</t>
    </rPh>
    <rPh sb="331" eb="333">
      <t>イミ</t>
    </rPh>
    <rPh sb="335" eb="337">
      <t>ザイゲン</t>
    </rPh>
    <rPh sb="337" eb="339">
      <t>カクホ</t>
    </rPh>
    <rPh sb="340" eb="341">
      <t>ツト</t>
    </rPh>
    <rPh sb="350" eb="352">
      <t>キュウスイ</t>
    </rPh>
    <rPh sb="352" eb="354">
      <t>ゲンカ</t>
    </rPh>
    <rPh sb="356" eb="363">
      <t>ルイジダンタイヘイキンチ</t>
    </rPh>
    <rPh sb="371" eb="373">
      <t>キュウスイ</t>
    </rPh>
    <rPh sb="377" eb="378">
      <t>タカ</t>
    </rPh>
    <rPh sb="382" eb="383">
      <t>カンガ</t>
    </rPh>
    <rPh sb="390" eb="395">
      <t>ゲンカショウキャクヒ</t>
    </rPh>
    <rPh sb="396" eb="399">
      <t>キギョウサイ</t>
    </rPh>
    <rPh sb="399" eb="403">
      <t>シハライリソク</t>
    </rPh>
    <rPh sb="404" eb="406">
      <t>シセツ</t>
    </rPh>
    <rPh sb="407" eb="409">
      <t>シュウゼン</t>
    </rPh>
    <rPh sb="412" eb="414">
      <t>ゾウカ</t>
    </rPh>
    <rPh sb="424" eb="426">
      <t>シセツ</t>
    </rPh>
    <rPh sb="426" eb="428">
      <t>リヨウ</t>
    </rPh>
    <rPh sb="428" eb="429">
      <t>リツ</t>
    </rPh>
    <rPh sb="430" eb="432">
      <t>ルイジ</t>
    </rPh>
    <rPh sb="432" eb="434">
      <t>ダンタイ</t>
    </rPh>
    <rPh sb="434" eb="437">
      <t>ヘイキンチ</t>
    </rPh>
    <rPh sb="438" eb="439">
      <t>ウエ</t>
    </rPh>
    <rPh sb="451" eb="452">
      <t>リツ</t>
    </rPh>
    <rPh sb="459" eb="461">
      <t>ウンヨウ</t>
    </rPh>
    <rPh sb="462" eb="463">
      <t>ハカ</t>
    </rPh>
    <rPh sb="473" eb="476">
      <t>ユウシュウリツ</t>
    </rPh>
    <rPh sb="486" eb="487">
      <t>ウエ</t>
    </rPh>
    <rPh sb="496" eb="498">
      <t>シュウエキ</t>
    </rPh>
    <rPh sb="499" eb="500">
      <t>ムス</t>
    </rPh>
    <rPh sb="501" eb="502">
      <t>ツ</t>
    </rPh>
    <rPh sb="503" eb="505">
      <t>スイリョウ</t>
    </rPh>
    <rPh sb="506" eb="508">
      <t>カクホ</t>
    </rPh>
    <rPh sb="509" eb="510">
      <t>ム</t>
    </rPh>
    <rPh sb="514" eb="516">
      <t>ロウスイ</t>
    </rPh>
    <rPh sb="516" eb="518">
      <t>チョウサ</t>
    </rPh>
    <rPh sb="519" eb="521">
      <t>ジッシ</t>
    </rPh>
    <rPh sb="522" eb="524">
      <t>シュウゼン</t>
    </rPh>
    <rPh sb="525" eb="527">
      <t>ジッシ</t>
    </rPh>
    <rPh sb="535" eb="537">
      <t>イジ</t>
    </rPh>
    <rPh sb="537" eb="539">
      <t>カンリ</t>
    </rPh>
    <rPh sb="540" eb="541">
      <t>フク</t>
    </rPh>
    <rPh sb="542" eb="544">
      <t>テキセイ</t>
    </rPh>
    <rPh sb="545" eb="547">
      <t>ケイエイ</t>
    </rPh>
    <rPh sb="547" eb="549">
      <t>ウンエイ</t>
    </rPh>
    <rPh sb="552" eb="555">
      <t>コウリツセイ</t>
    </rPh>
    <rPh sb="556" eb="558">
      <t>カクホ</t>
    </rPh>
    <rPh sb="562" eb="564">
      <t>ヒツヨウ</t>
    </rPh>
    <rPh sb="574" eb="575">
      <t>ジ</t>
    </rPh>
    <rPh sb="575" eb="577">
      <t>カクチョウ</t>
    </rPh>
    <rPh sb="577" eb="579">
      <t>ジギョウ</t>
    </rPh>
    <rPh sb="580" eb="582">
      <t>キゾン</t>
    </rPh>
    <rPh sb="582" eb="584">
      <t>シセツ</t>
    </rPh>
    <rPh sb="585" eb="587">
      <t>ケイネン</t>
    </rPh>
    <rPh sb="587" eb="589">
      <t>レッカ</t>
    </rPh>
    <rPh sb="590" eb="593">
      <t>ロウキュウカ</t>
    </rPh>
    <rPh sb="593" eb="594">
      <t>ナド</t>
    </rPh>
    <rPh sb="595" eb="596">
      <t>トモナ</t>
    </rPh>
    <rPh sb="597" eb="599">
      <t>イジ</t>
    </rPh>
    <rPh sb="599" eb="601">
      <t>カンリ</t>
    </rPh>
    <rPh sb="601" eb="602">
      <t>ヒ</t>
    </rPh>
    <rPh sb="603" eb="604">
      <t>カサ</t>
    </rPh>
    <rPh sb="609" eb="611">
      <t>ヒヨウ</t>
    </rPh>
    <rPh sb="611" eb="613">
      <t>ゾウカ</t>
    </rPh>
    <rPh sb="624" eb="628">
      <t>ザイゲンカクホ</t>
    </rPh>
    <rPh sb="629" eb="630">
      <t>ム</t>
    </rPh>
    <rPh sb="632" eb="634">
      <t>ケンゼン</t>
    </rPh>
    <rPh sb="635" eb="637">
      <t>ケイエイ</t>
    </rPh>
    <rPh sb="638" eb="639">
      <t>ナ</t>
    </rPh>
    <rPh sb="640" eb="641">
      <t>タ</t>
    </rPh>
    <rPh sb="644" eb="645">
      <t>ツト</t>
    </rPh>
    <rPh sb="649" eb="651">
      <t>ヒツヨウ</t>
    </rPh>
    <rPh sb="664" eb="666">
      <t>アンテイ</t>
    </rPh>
    <rPh sb="666" eb="668">
      <t>キョウキュウ</t>
    </rPh>
    <rPh sb="669" eb="670">
      <t>ハカ</t>
    </rPh>
    <rPh sb="674" eb="676">
      <t>サイガイ</t>
    </rPh>
    <rPh sb="676" eb="678">
      <t>タイサク</t>
    </rPh>
    <rPh sb="679" eb="682">
      <t>タイシンカ</t>
    </rPh>
    <rPh sb="683" eb="685">
      <t>キョウカ</t>
    </rPh>
    <rPh sb="686" eb="687">
      <t>ハカ</t>
    </rPh>
    <rPh sb="691" eb="694">
      <t>ケイカクテキ</t>
    </rPh>
    <rPh sb="695" eb="697">
      <t>セイビ</t>
    </rPh>
    <rPh sb="698" eb="6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</si>
</sst>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1.55</c:v>
                </c:pt>
                <c:pt idx="1">
                  <c:v>1.59</c:v>
                </c:pt>
                <c:pt idx="2">
                  <c:v>1.6</c:v>
                </c:pt>
                <c:pt idx="3">
                  <c:v>1.29</c:v>
                </c:pt>
                <c:pt idx="4" formatCode="#,##0.00;&quot;△&quot;#,##0.00">
                  <c:v>0</c:v>
                </c:pt>
              </c:numCache>
            </c:numRef>
          </c:val>
          <c:extLst>
            <c:ext xmlns:c16="http://schemas.microsoft.com/office/drawing/2014/chart" uri="{C3380CC4-5D6E-409C-BE32-E72D297353CC}">
              <c16:uniqueId val="{00000000-C078-48EC-9637-C7D8962C5B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078-48EC-9637-C7D8962C5B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117.42</c:v>
                </c:pt>
                <c:pt idx="1">
                  <c:v>123.93</c:v>
                </c:pt>
                <c:pt idx="2">
                  <c:v>117.58</c:v>
                </c:pt>
                <c:pt idx="3">
                  <c:v>111.96</c:v>
                </c:pt>
                <c:pt idx="4">
                  <c:v>89.04</c:v>
                </c:pt>
              </c:numCache>
            </c:numRef>
          </c:val>
          <c:extLst>
            <c:ext xmlns:c16="http://schemas.microsoft.com/office/drawing/2014/chart" uri="{C3380CC4-5D6E-409C-BE32-E72D297353CC}">
              <c16:uniqueId val="{00000000-7E0E-43E1-84DF-47AF80C4E3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7E0E-43E1-84DF-47AF80C4E3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48.43</c:v>
                </c:pt>
                <c:pt idx="1">
                  <c:v>45.73</c:v>
                </c:pt>
                <c:pt idx="2">
                  <c:v>43.39</c:v>
                </c:pt>
                <c:pt idx="3">
                  <c:v>40.08</c:v>
                </c:pt>
                <c:pt idx="4">
                  <c:v>24.51</c:v>
                </c:pt>
              </c:numCache>
            </c:numRef>
          </c:val>
          <c:extLst>
            <c:ext xmlns:c16="http://schemas.microsoft.com/office/drawing/2014/chart" uri="{C3380CC4-5D6E-409C-BE32-E72D297353CC}">
              <c16:uniqueId val="{00000000-0638-4E37-B53D-B67B1ABBF7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0638-4E37-B53D-B67B1ABBF7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8.81</c:v>
                </c:pt>
                <c:pt idx="1">
                  <c:v>9.5399999999999991</c:v>
                </c:pt>
                <c:pt idx="2">
                  <c:v>14.7</c:v>
                </c:pt>
                <c:pt idx="3">
                  <c:v>18.05</c:v>
                </c:pt>
                <c:pt idx="4">
                  <c:v>22.93</c:v>
                </c:pt>
              </c:numCache>
            </c:numRef>
          </c:val>
          <c:extLst>
            <c:ext xmlns:c16="http://schemas.microsoft.com/office/drawing/2014/chart" uri="{C3380CC4-5D6E-409C-BE32-E72D297353CC}">
              <c16:uniqueId val="{00000000-85B2-4144-9C70-8835D263C3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85B2-4144-9C70-8835D263C3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78-43B4-9684-864B80865D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A378-43B4-9684-864B80865D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707.39</c:v>
                </c:pt>
                <c:pt idx="1">
                  <c:v>465.55</c:v>
                </c:pt>
                <c:pt idx="2">
                  <c:v>583.66999999999996</c:v>
                </c:pt>
                <c:pt idx="3">
                  <c:v>319.62</c:v>
                </c:pt>
                <c:pt idx="4">
                  <c:v>450.27</c:v>
                </c:pt>
              </c:numCache>
            </c:numRef>
          </c:val>
          <c:extLst>
            <c:ext xmlns:c16="http://schemas.microsoft.com/office/drawing/2014/chart" uri="{C3380CC4-5D6E-409C-BE32-E72D297353CC}">
              <c16:uniqueId val="{00000000-6266-4E2F-9A55-AD4519CE9C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6266-4E2F-9A55-AD4519CE9C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760.68</c:v>
                </c:pt>
                <c:pt idx="1">
                  <c:v>883.71</c:v>
                </c:pt>
                <c:pt idx="2">
                  <c:v>1245.27</c:v>
                </c:pt>
                <c:pt idx="3">
                  <c:v>1846.72</c:v>
                </c:pt>
                <c:pt idx="4">
                  <c:v>2008.41</c:v>
                </c:pt>
              </c:numCache>
            </c:numRef>
          </c:val>
          <c:extLst>
            <c:ext xmlns:c16="http://schemas.microsoft.com/office/drawing/2014/chart" uri="{C3380CC4-5D6E-409C-BE32-E72D297353CC}">
              <c16:uniqueId val="{00000000-F81C-4523-8718-796E05794F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81C-4523-8718-796E05794F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110.7</c:v>
                </c:pt>
                <c:pt idx="1">
                  <c:v>116.99</c:v>
                </c:pt>
                <c:pt idx="2">
                  <c:v>110.09</c:v>
                </c:pt>
                <c:pt idx="3">
                  <c:v>105.2</c:v>
                </c:pt>
                <c:pt idx="4">
                  <c:v>83.42</c:v>
                </c:pt>
              </c:numCache>
            </c:numRef>
          </c:val>
          <c:extLst>
            <c:ext xmlns:c16="http://schemas.microsoft.com/office/drawing/2014/chart" uri="{C3380CC4-5D6E-409C-BE32-E72D297353CC}">
              <c16:uniqueId val="{00000000-A99C-488E-B070-2540989C47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99C-488E-B070-2540989C47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213.49</c:v>
                </c:pt>
                <c:pt idx="1">
                  <c:v>201.72</c:v>
                </c:pt>
                <c:pt idx="2">
                  <c:v>214.05</c:v>
                </c:pt>
                <c:pt idx="3">
                  <c:v>223.41</c:v>
                </c:pt>
                <c:pt idx="4">
                  <c:v>281.89</c:v>
                </c:pt>
              </c:numCache>
            </c:numRef>
          </c:val>
          <c:extLst>
            <c:ext xmlns:c16="http://schemas.microsoft.com/office/drawing/2014/chart" uri="{C3380CC4-5D6E-409C-BE32-E72D297353CC}">
              <c16:uniqueId val="{00000000-874A-4B83-8680-873DD8324F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874A-4B83-8680-873DD8324F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52.64</c:v>
                </c:pt>
                <c:pt idx="1">
                  <c:v>52.45</c:v>
                </c:pt>
                <c:pt idx="2">
                  <c:v>53.64</c:v>
                </c:pt>
                <c:pt idx="3">
                  <c:v>53.67</c:v>
                </c:pt>
                <c:pt idx="4">
                  <c:v>60.23</c:v>
                </c:pt>
              </c:numCache>
            </c:numRef>
          </c:val>
          <c:extLst>
            <c:ext xmlns:c16="http://schemas.microsoft.com/office/drawing/2014/chart" uri="{C3380CC4-5D6E-409C-BE32-E72D297353CC}">
              <c16:uniqueId val="{00000000-3C1B-4F13-A045-31880CB1F6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C1B-4F13-A045-31880CB1F6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85.4</c:v>
                </c:pt>
                <c:pt idx="1">
                  <c:v>84.82</c:v>
                </c:pt>
                <c:pt idx="2">
                  <c:v>85.28</c:v>
                </c:pt>
                <c:pt idx="3">
                  <c:v>84.58</c:v>
                </c:pt>
                <c:pt idx="4">
                  <c:v>84.42</c:v>
                </c:pt>
              </c:numCache>
            </c:numRef>
          </c:val>
          <c:extLst>
            <c:ext xmlns:c16="http://schemas.microsoft.com/office/drawing/2014/chart" uri="{C3380CC4-5D6E-409C-BE32-E72D297353CC}">
              <c16:uniqueId val="{00000000-08A8-428E-BDDD-D6C5F877E6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08A8-428E-BDDD-D6C5F877E6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O86" sqref="BO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福島県　鏡石町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A7</v>
      </c>
      <c r="X8" s="81"/>
      <c r="Y8" s="81"/>
      <c r="Z8" s="81"/>
      <c r="AA8" s="81"/>
      <c r="AB8" s="81"/>
      <c r="AC8" s="81"/>
      <c r="AD8" s="81" t="str">
        <f>データ!$M$6</f>
        <v>非設置</v>
      </c>
      <c r="AE8" s="81"/>
      <c r="AF8" s="81"/>
      <c r="AG8" s="81"/>
      <c r="AH8" s="81"/>
      <c r="AI8" s="81"/>
      <c r="AJ8" s="81"/>
      <c r="AK8" s="2"/>
      <c r="AL8" s="72">
        <f>データ!$R$6</f>
        <v>12531</v>
      </c>
      <c r="AM8" s="72"/>
      <c r="AN8" s="72"/>
      <c r="AO8" s="72"/>
      <c r="AP8" s="72"/>
      <c r="AQ8" s="72"/>
      <c r="AR8" s="72"/>
      <c r="AS8" s="72"/>
      <c r="AT8" s="37">
        <f>データ!$S$6</f>
        <v>31.3</v>
      </c>
      <c r="AU8" s="38"/>
      <c r="AV8" s="38"/>
      <c r="AW8" s="38"/>
      <c r="AX8" s="38"/>
      <c r="AY8" s="38"/>
      <c r="AZ8" s="38"/>
      <c r="BA8" s="38"/>
      <c r="BB8" s="61">
        <f>データ!$T$6</f>
        <v>400.35</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32.68</v>
      </c>
      <c r="J10" s="38"/>
      <c r="K10" s="38"/>
      <c r="L10" s="38"/>
      <c r="M10" s="38"/>
      <c r="N10" s="38"/>
      <c r="O10" s="71"/>
      <c r="P10" s="61">
        <f>データ!$P$6</f>
        <v>95.89</v>
      </c>
      <c r="Q10" s="61"/>
      <c r="R10" s="61"/>
      <c r="S10" s="61"/>
      <c r="T10" s="61"/>
      <c r="U10" s="61"/>
      <c r="V10" s="61"/>
      <c r="W10" s="72">
        <f>データ!$Q$6</f>
        <v>4627</v>
      </c>
      <c r="X10" s="72"/>
      <c r="Y10" s="72"/>
      <c r="Z10" s="72"/>
      <c r="AA10" s="72"/>
      <c r="AB10" s="72"/>
      <c r="AC10" s="72"/>
      <c r="AD10" s="2"/>
      <c r="AE10" s="2"/>
      <c r="AF10" s="2"/>
      <c r="AG10" s="2"/>
      <c r="AH10" s="2"/>
      <c r="AI10" s="2"/>
      <c r="AJ10" s="2"/>
      <c r="AK10" s="2"/>
      <c r="AL10" s="72">
        <f>データ!$U$6</f>
        <v>11967</v>
      </c>
      <c r="AM10" s="72"/>
      <c r="AN10" s="72"/>
      <c r="AO10" s="72"/>
      <c r="AP10" s="72"/>
      <c r="AQ10" s="72"/>
      <c r="AR10" s="72"/>
      <c r="AS10" s="72"/>
      <c r="AT10" s="37">
        <f>データ!$V$6</f>
        <v>16.309999999999999</v>
      </c>
      <c r="AU10" s="38"/>
      <c r="AV10" s="38"/>
      <c r="AW10" s="38"/>
      <c r="AX10" s="38"/>
      <c r="AY10" s="38"/>
      <c r="AZ10" s="38"/>
      <c r="BA10" s="38"/>
      <c r="BB10" s="61">
        <f>データ!$W$6</f>
        <v>733.72</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ASXkLpZHacsAsOjCZMd9YDTi7Kno5XggCPshLtdCZJ1vfL3FPBYOGjP242C1A4zmucHT5wdEnjdwKmBIQMHzA==" saltValue="FpKTqaYQlRlIOpW8dUMK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73423</v>
      </c>
      <c r="D6" s="20">
        <f t="shared" si="3"/>
        <v>46</v>
      </c>
      <c r="E6" s="20">
        <f t="shared" si="3"/>
        <v>1</v>
      </c>
      <c r="F6" s="20">
        <f t="shared" si="3"/>
        <v>0</v>
      </c>
      <c r="G6" s="20">
        <f t="shared" si="3"/>
        <v>1</v>
      </c>
      <c r="H6" s="20" t="str">
        <f t="shared" si="3"/>
        <v>福島県　鏡石町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32.68</v>
      </c>
      <c r="P6" s="21">
        <f t="shared" si="3"/>
        <v>95.89</v>
      </c>
      <c r="Q6" s="21">
        <f t="shared" si="3"/>
        <v>4627</v>
      </c>
      <c r="R6" s="21">
        <f t="shared" si="3"/>
        <v>12531</v>
      </c>
      <c r="S6" s="21">
        <f t="shared" si="3"/>
        <v>31.3</v>
      </c>
      <c r="T6" s="21">
        <f t="shared" si="3"/>
        <v>400.35</v>
      </c>
      <c r="U6" s="21">
        <f t="shared" si="3"/>
        <v>11967</v>
      </c>
      <c r="V6" s="21">
        <f t="shared" si="3"/>
        <v>16.309999999999999</v>
      </c>
      <c r="W6" s="21">
        <f t="shared" si="3"/>
        <v>733.72</v>
      </c>
      <c r="X6" s="22">
        <f>IF(X7="",NA(),X7)</f>
        <v>117.42</v>
      </c>
      <c r="Y6" s="22">
        <f t="shared" ref="Y6:AG6" si="4">IF(Y7="",NA(),Y7)</f>
        <v>123.93</v>
      </c>
      <c r="Z6" s="22">
        <f t="shared" si="4"/>
        <v>117.58</v>
      </c>
      <c r="AA6" s="22">
        <f t="shared" si="4"/>
        <v>111.96</v>
      </c>
      <c r="AB6" s="22">
        <f t="shared" si="4"/>
        <v>89.04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707.39</v>
      </c>
      <c r="AU6" s="22">
        <f t="shared" ref="AU6:BC6" si="6">IF(AU7="",NA(),AU7)</f>
        <v>465.55</v>
      </c>
      <c r="AV6" s="22">
        <f t="shared" si="6"/>
        <v>583.66999999999996</v>
      </c>
      <c r="AW6" s="22">
        <f t="shared" si="6"/>
        <v>319.62</v>
      </c>
      <c r="AX6" s="22">
        <f t="shared" si="6"/>
        <v>450.27</v>
      </c>
      <c r="AY6" s="22">
        <f t="shared" si="6"/>
        <v>359.7</v>
      </c>
      <c r="AZ6" s="22">
        <f t="shared" si="6"/>
        <v>362.93</v>
      </c>
      <c r="BA6" s="22">
        <f t="shared" si="6"/>
        <v>371.81</v>
      </c>
      <c r="BB6" s="22">
        <f t="shared" si="6"/>
        <v>384.23</v>
      </c>
      <c r="BC6" s="22">
        <f t="shared" si="6"/>
        <v>364.3</v>
      </c>
      <c r="BD6" s="21" t="str">
        <f>IF(BD7="","",IF(BD7="-","【-】","【"&amp;SUBSTITUTE(TEXT(BD7,"#,##0.00"),"-","△")&amp;"】"))</f>
        <v>【252.29】</v>
      </c>
      <c r="BE6" s="22">
        <f>IF(BE7="",NA(),BE7)</f>
        <v>760.68</v>
      </c>
      <c r="BF6" s="22">
        <f t="shared" ref="BF6:BN6" si="7">IF(BF7="",NA(),BF7)</f>
        <v>883.71</v>
      </c>
      <c r="BG6" s="22">
        <f t="shared" si="7"/>
        <v>1245.27</v>
      </c>
      <c r="BH6" s="22">
        <f t="shared" si="7"/>
        <v>1846.72</v>
      </c>
      <c r="BI6" s="22">
        <f t="shared" si="7"/>
        <v>2008.41</v>
      </c>
      <c r="BJ6" s="22">
        <f t="shared" si="7"/>
        <v>447.01</v>
      </c>
      <c r="BK6" s="22">
        <f t="shared" si="7"/>
        <v>439.05</v>
      </c>
      <c r="BL6" s="22">
        <f t="shared" si="7"/>
        <v>465.85</v>
      </c>
      <c r="BM6" s="22">
        <f t="shared" si="7"/>
        <v>439.43</v>
      </c>
      <c r="BN6" s="22">
        <f t="shared" si="7"/>
        <v>438.41</v>
      </c>
      <c r="BO6" s="21" t="str">
        <f>IF(BO7="","",IF(BO7="-","【-】","【"&amp;SUBSTITUTE(TEXT(BO7,"#,##0.00"),"-","△")&amp;"】"))</f>
        <v>【268.07】</v>
      </c>
      <c r="BP6" s="22">
        <f>IF(BP7="",NA(),BP7)</f>
        <v>110.7</v>
      </c>
      <c r="BQ6" s="22">
        <f t="shared" ref="BQ6:BY6" si="8">IF(BQ7="",NA(),BQ7)</f>
        <v>116.99</v>
      </c>
      <c r="BR6" s="22">
        <f t="shared" si="8"/>
        <v>110.09</v>
      </c>
      <c r="BS6" s="22">
        <f t="shared" si="8"/>
        <v>105.2</v>
      </c>
      <c r="BT6" s="22">
        <f t="shared" si="8"/>
        <v>83.42</v>
      </c>
      <c r="BU6" s="22">
        <f t="shared" si="8"/>
        <v>95.81</v>
      </c>
      <c r="BV6" s="22">
        <f t="shared" si="8"/>
        <v>95.26</v>
      </c>
      <c r="BW6" s="22">
        <f t="shared" si="8"/>
        <v>92.39</v>
      </c>
      <c r="BX6" s="22">
        <f t="shared" si="8"/>
        <v>94.41</v>
      </c>
      <c r="BY6" s="22">
        <f t="shared" si="8"/>
        <v>90.96</v>
      </c>
      <c r="BZ6" s="21" t="str">
        <f>IF(BZ7="","",IF(BZ7="-","【-】","【"&amp;SUBSTITUTE(TEXT(BZ7,"#,##0.00"),"-","△")&amp;"】"))</f>
        <v>【97.47】</v>
      </c>
      <c r="CA6" s="22">
        <f>IF(CA7="",NA(),CA7)</f>
        <v>213.49</v>
      </c>
      <c r="CB6" s="22">
        <f t="shared" ref="CB6:CJ6" si="9">IF(CB7="",NA(),CB7)</f>
        <v>201.72</v>
      </c>
      <c r="CC6" s="22">
        <f t="shared" si="9"/>
        <v>214.05</v>
      </c>
      <c r="CD6" s="22">
        <f t="shared" si="9"/>
        <v>223.41</v>
      </c>
      <c r="CE6" s="22">
        <f t="shared" si="9"/>
        <v>281.89</v>
      </c>
      <c r="CF6" s="22">
        <f t="shared" si="9"/>
        <v>189.58</v>
      </c>
      <c r="CG6" s="22">
        <f t="shared" si="9"/>
        <v>192.82</v>
      </c>
      <c r="CH6" s="22">
        <f t="shared" si="9"/>
        <v>192.98</v>
      </c>
      <c r="CI6" s="22">
        <f t="shared" si="9"/>
        <v>192.13</v>
      </c>
      <c r="CJ6" s="22">
        <f t="shared" si="9"/>
        <v>197.04</v>
      </c>
      <c r="CK6" s="21" t="str">
        <f>IF(CK7="","",IF(CK7="-","【-】","【"&amp;SUBSTITUTE(TEXT(CK7,"#,##0.00"),"-","△")&amp;"】"))</f>
        <v>【174.75】</v>
      </c>
      <c r="CL6" s="22">
        <f>IF(CL7="",NA(),CL7)</f>
        <v>52.64</v>
      </c>
      <c r="CM6" s="22">
        <f t="shared" ref="CM6:CU6" si="10">IF(CM7="",NA(),CM7)</f>
        <v>52.45</v>
      </c>
      <c r="CN6" s="22">
        <f t="shared" si="10"/>
        <v>53.64</v>
      </c>
      <c r="CO6" s="22">
        <f t="shared" si="10"/>
        <v>53.67</v>
      </c>
      <c r="CP6" s="22">
        <f t="shared" si="10"/>
        <v>60.23</v>
      </c>
      <c r="CQ6" s="22">
        <f t="shared" si="10"/>
        <v>55.22</v>
      </c>
      <c r="CR6" s="22">
        <f t="shared" si="10"/>
        <v>54.05</v>
      </c>
      <c r="CS6" s="22">
        <f t="shared" si="10"/>
        <v>54.43</v>
      </c>
      <c r="CT6" s="22">
        <f t="shared" si="10"/>
        <v>53.87</v>
      </c>
      <c r="CU6" s="22">
        <f t="shared" si="10"/>
        <v>54.49</v>
      </c>
      <c r="CV6" s="21" t="str">
        <f>IF(CV7="","",IF(CV7="-","【-】","【"&amp;SUBSTITUTE(TEXT(CV7,"#,##0.00"),"-","△")&amp;"】"))</f>
        <v>【59.97】</v>
      </c>
      <c r="CW6" s="22">
        <f>IF(CW7="",NA(),CW7)</f>
        <v>85.4</v>
      </c>
      <c r="CX6" s="22">
        <f t="shared" ref="CX6:DF6" si="11">IF(CX7="",NA(),CX7)</f>
        <v>84.82</v>
      </c>
      <c r="CY6" s="22">
        <f t="shared" si="11"/>
        <v>85.28</v>
      </c>
      <c r="CZ6" s="22">
        <f t="shared" si="11"/>
        <v>84.58</v>
      </c>
      <c r="DA6" s="22">
        <f t="shared" si="11"/>
        <v>84.42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48.43</v>
      </c>
      <c r="DI6" s="22">
        <f t="shared" ref="DI6:DQ6" si="12">IF(DI7="",NA(),DI7)</f>
        <v>45.73</v>
      </c>
      <c r="DJ6" s="22">
        <f t="shared" si="12"/>
        <v>43.39</v>
      </c>
      <c r="DK6" s="22">
        <f t="shared" si="12"/>
        <v>40.08</v>
      </c>
      <c r="DL6" s="22">
        <f t="shared" si="12"/>
        <v>24.51</v>
      </c>
      <c r="DM6" s="22">
        <f t="shared" si="12"/>
        <v>47.97</v>
      </c>
      <c r="DN6" s="22">
        <f t="shared" si="12"/>
        <v>49.12</v>
      </c>
      <c r="DO6" s="22">
        <f t="shared" si="12"/>
        <v>49.39</v>
      </c>
      <c r="DP6" s="22">
        <f t="shared" si="12"/>
        <v>50.75</v>
      </c>
      <c r="DQ6" s="22">
        <f t="shared" si="12"/>
        <v>51.72</v>
      </c>
      <c r="DR6" s="21" t="str">
        <f>IF(DR7="","",IF(DR7="-","【-】","【"&amp;SUBSTITUTE(TEXT(DR7,"#,##0.00"),"-","△")&amp;"】"))</f>
        <v>【51.51】</v>
      </c>
      <c r="DS6" s="22">
        <f>IF(DS7="",NA(),DS7)</f>
        <v>8.81</v>
      </c>
      <c r="DT6" s="22">
        <f t="shared" ref="DT6:EB6" si="13">IF(DT7="",NA(),DT7)</f>
        <v>9.5399999999999991</v>
      </c>
      <c r="DU6" s="22">
        <f t="shared" si="13"/>
        <v>14.7</v>
      </c>
      <c r="DV6" s="22">
        <f t="shared" si="13"/>
        <v>18.05</v>
      </c>
      <c r="DW6" s="22">
        <f t="shared" si="13"/>
        <v>22.93</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1.55</v>
      </c>
      <c r="EE6" s="22">
        <f t="shared" ref="EE6:EM6" si="14">IF(EE7="",NA(),EE7)</f>
        <v>1.59</v>
      </c>
      <c r="EF6" s="22">
        <f t="shared" si="14"/>
        <v>1.6</v>
      </c>
      <c r="EG6" s="22">
        <f t="shared" si="14"/>
        <v>1.29</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73423</v>
      </c>
      <c r="D7" s="24">
        <v>46</v>
      </c>
      <c r="E7" s="24">
        <v>1</v>
      </c>
      <c r="F7" s="24">
        <v>0</v>
      </c>
      <c r="G7" s="24">
        <v>1</v>
      </c>
      <c r="H7" s="24" t="s">
        <v>92</v>
      </c>
      <c r="I7" s="24" t="s">
        <v>93</v>
      </c>
      <c r="J7" s="24" t="s">
        <v>94</v>
      </c>
      <c r="K7" s="24" t="s">
        <v>95</v>
      </c>
      <c r="L7" s="24" t="s">
        <v>96</v>
      </c>
      <c r="M7" s="24" t="s">
        <v>97</v>
      </c>
      <c r="N7" s="25" t="s">
        <v>98</v>
      </c>
      <c r="O7" s="25">
        <v>32.68</v>
      </c>
      <c r="P7" s="25">
        <v>95.89</v>
      </c>
      <c r="Q7" s="25">
        <v>4627</v>
      </c>
      <c r="R7" s="25">
        <v>12531</v>
      </c>
      <c r="S7" s="25">
        <v>31.3</v>
      </c>
      <c r="T7" s="25">
        <v>400.35</v>
      </c>
      <c r="U7" s="25">
        <v>11967</v>
      </c>
      <c r="V7" s="25">
        <v>16.309999999999999</v>
      </c>
      <c r="W7" s="25">
        <v>733.72</v>
      </c>
      <c r="X7" s="25">
        <v>117.42</v>
      </c>
      <c r="Y7" s="25">
        <v>123.93</v>
      </c>
      <c r="Z7" s="25">
        <v>117.58</v>
      </c>
      <c r="AA7" s="25">
        <v>111.96</v>
      </c>
      <c r="AB7" s="25">
        <v>89.04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707.39</v>
      </c>
      <c r="AU7" s="25">
        <v>465.55</v>
      </c>
      <c r="AV7" s="25">
        <v>583.66999999999996</v>
      </c>
      <c r="AW7" s="25">
        <v>319.62</v>
      </c>
      <c r="AX7" s="25">
        <v>450.27</v>
      </c>
      <c r="AY7" s="25">
        <v>359.7</v>
      </c>
      <c r="AZ7" s="25">
        <v>362.93</v>
      </c>
      <c r="BA7" s="25">
        <v>371.81</v>
      </c>
      <c r="BB7" s="25">
        <v>384.23</v>
      </c>
      <c r="BC7" s="25">
        <v>364.3</v>
      </c>
      <c r="BD7" s="25">
        <v>252.29</v>
      </c>
      <c r="BE7" s="25">
        <v>760.68</v>
      </c>
      <c r="BF7" s="25">
        <v>883.71</v>
      </c>
      <c r="BG7" s="25">
        <v>1245.27</v>
      </c>
      <c r="BH7" s="25">
        <v>1846.72</v>
      </c>
      <c r="BI7" s="25">
        <v>2008.41</v>
      </c>
      <c r="BJ7" s="25">
        <v>447.01</v>
      </c>
      <c r="BK7" s="25">
        <v>439.05</v>
      </c>
      <c r="BL7" s="25">
        <v>465.85</v>
      </c>
      <c r="BM7" s="25">
        <v>439.43</v>
      </c>
      <c r="BN7" s="25">
        <v>438.41</v>
      </c>
      <c r="BO7" s="25">
        <v>268.07</v>
      </c>
      <c r="BP7" s="25">
        <v>110.7</v>
      </c>
      <c r="BQ7" s="25">
        <v>116.99</v>
      </c>
      <c r="BR7" s="25">
        <v>110.09</v>
      </c>
      <c r="BS7" s="25">
        <v>105.2</v>
      </c>
      <c r="BT7" s="25">
        <v>83.42</v>
      </c>
      <c r="BU7" s="25">
        <v>95.81</v>
      </c>
      <c r="BV7" s="25">
        <v>95.26</v>
      </c>
      <c r="BW7" s="25">
        <v>92.39</v>
      </c>
      <c r="BX7" s="25">
        <v>94.41</v>
      </c>
      <c r="BY7" s="25">
        <v>90.96</v>
      </c>
      <c r="BZ7" s="25">
        <v>97.47</v>
      </c>
      <c r="CA7" s="25">
        <v>213.49</v>
      </c>
      <c r="CB7" s="25">
        <v>201.72</v>
      </c>
      <c r="CC7" s="25">
        <v>214.05</v>
      </c>
      <c r="CD7" s="25">
        <v>223.41</v>
      </c>
      <c r="CE7" s="25">
        <v>281.89</v>
      </c>
      <c r="CF7" s="25">
        <v>189.58</v>
      </c>
      <c r="CG7" s="25">
        <v>192.82</v>
      </c>
      <c r="CH7" s="25">
        <v>192.98</v>
      </c>
      <c r="CI7" s="25">
        <v>192.13</v>
      </c>
      <c r="CJ7" s="25">
        <v>197.04</v>
      </c>
      <c r="CK7" s="25">
        <v>174.75</v>
      </c>
      <c r="CL7" s="25">
        <v>52.64</v>
      </c>
      <c r="CM7" s="25">
        <v>52.45</v>
      </c>
      <c r="CN7" s="25">
        <v>53.64</v>
      </c>
      <c r="CO7" s="25">
        <v>53.67</v>
      </c>
      <c r="CP7" s="25">
        <v>60.23</v>
      </c>
      <c r="CQ7" s="25">
        <v>55.22</v>
      </c>
      <c r="CR7" s="25">
        <v>54.05</v>
      </c>
      <c r="CS7" s="25">
        <v>54.43</v>
      </c>
      <c r="CT7" s="25">
        <v>53.87</v>
      </c>
      <c r="CU7" s="25">
        <v>54.49</v>
      </c>
      <c r="CV7" s="25">
        <v>59.97</v>
      </c>
      <c r="CW7" s="25">
        <v>85.4</v>
      </c>
      <c r="CX7" s="25">
        <v>84.82</v>
      </c>
      <c r="CY7" s="25">
        <v>85.28</v>
      </c>
      <c r="CZ7" s="25">
        <v>84.58</v>
      </c>
      <c r="DA7" s="25">
        <v>84.42</v>
      </c>
      <c r="DB7" s="25">
        <v>80.930000000000007</v>
      </c>
      <c r="DC7" s="25">
        <v>80.510000000000005</v>
      </c>
      <c r="DD7" s="25">
        <v>79.44</v>
      </c>
      <c r="DE7" s="25">
        <v>79.489999999999995</v>
      </c>
      <c r="DF7" s="25">
        <v>78.8</v>
      </c>
      <c r="DG7" s="25">
        <v>89.76</v>
      </c>
      <c r="DH7" s="25">
        <v>48.43</v>
      </c>
      <c r="DI7" s="25">
        <v>45.73</v>
      </c>
      <c r="DJ7" s="25">
        <v>43.39</v>
      </c>
      <c r="DK7" s="25">
        <v>40.08</v>
      </c>
      <c r="DL7" s="25">
        <v>24.51</v>
      </c>
      <c r="DM7" s="25">
        <v>47.97</v>
      </c>
      <c r="DN7" s="25">
        <v>49.12</v>
      </c>
      <c r="DO7" s="25">
        <v>49.39</v>
      </c>
      <c r="DP7" s="25">
        <v>50.75</v>
      </c>
      <c r="DQ7" s="25">
        <v>51.72</v>
      </c>
      <c r="DR7" s="25">
        <v>51.51</v>
      </c>
      <c r="DS7" s="25">
        <v>8.81</v>
      </c>
      <c r="DT7" s="25">
        <v>9.5399999999999991</v>
      </c>
      <c r="DU7" s="25">
        <v>14.7</v>
      </c>
      <c r="DV7" s="25">
        <v>18.05</v>
      </c>
      <c r="DW7" s="25">
        <v>22.93</v>
      </c>
      <c r="DX7" s="25">
        <v>15.33</v>
      </c>
      <c r="DY7" s="25">
        <v>16.760000000000002</v>
      </c>
      <c r="DZ7" s="25">
        <v>18.57</v>
      </c>
      <c r="EA7" s="25">
        <v>21.14</v>
      </c>
      <c r="EB7" s="25">
        <v>22.12</v>
      </c>
      <c r="EC7" s="25">
        <v>23.75</v>
      </c>
      <c r="ED7" s="25">
        <v>1.55</v>
      </c>
      <c r="EE7" s="25">
        <v>1.59</v>
      </c>
      <c r="EF7" s="25">
        <v>1.6</v>
      </c>
      <c r="EG7" s="25">
        <v>1.29</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面川 輝夫</cp:lastModifiedBy>
  <cp:lastPrinted>2024-01-19T07:05:47Z</cp:lastPrinted>
  <dcterms:created xsi:type="dcterms:W3CDTF">2023-12-05T00:49:36Z</dcterms:created>
  <dcterms:modified xsi:type="dcterms:W3CDTF">2024-01-19T07:07:38Z</dcterms:modified>
  <cp:category/>
</cp:coreProperties>
</file>