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koori0086\Desktop\"/>
    </mc:Choice>
  </mc:AlternateContent>
  <xr:revisionPtr revIDLastSave="0" documentId="13_ncr:1_{B4CBF7D4-DDA1-4BAA-8169-7D1B1FD3F062}" xr6:coauthVersionLast="43" xr6:coauthVersionMax="43" xr10:uidLastSave="{00000000-0000-0000-0000-000000000000}"/>
  <workbookProtection workbookAlgorithmName="SHA-512" workbookHashValue="O8ughynEUEOdimywzicP79nH7BylQYv2dEA+LCLKh5tbFiYb2z1b8p69+BGaHTVZ/w82KLXaabw1s/1q3juBLA==" workbookSaltValue="qsQKH/Efs8GQaPB2lwi5e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<sst xmlns="http://schemas.openxmlformats.org/spreadsheetml/2006/main" count="241" uniqueCount="121">
  <si>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</si>
  <si>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</si>
  <si>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</si>
  <si>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</si>
  <si>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</si>
  <si>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</si>
  <si>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</si>
  <si>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</si>
  <si>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</si>
  <si>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</si>
  <si>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</si>
  <si>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</si>
  <si>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</si>
  <si>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</si>
  <si>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</si>
  <si>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</si>
  <si>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</si>
  <si>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</si>
  <si>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</si>
  <si>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</si>
  <si>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</si>
  <si>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</si>
  <si>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</si>
  <si>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</si>
  <si>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</si>
  <si>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</si>
  <si>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</si>
  <si>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</si>
  <si>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</si>
  <si>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</si>
  <si>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</si>
  <si>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</si>
  <si>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</si>
  <si>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</si>
  <si>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</si>
  <si>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</si>
  <si>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</si>
  <si>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</si>
  <si>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</si>
  <si>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</si>
  <si>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</si>
  <si>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</si>
  <si>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</si>
  <si>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</si>
  <si>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</si>
  <si>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</si>
  <si>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</si>
  <si>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</si>
  <si>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</si>
  <si>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</si>
  <si>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</si>
  <si>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</si>
  <si>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</si>
  <si>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</si>
  <si>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</si>
  <si>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</si>
  <si>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</si>
  <si>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</si>
  <si>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</si>
  <si>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</si>
  <si>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</si>
  <si>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</si>
  <si>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</si>
  <si>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</si>
  <si>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</si>
  <si>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</si>
  <si>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</si>
  <si>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</si>
  <si>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</si>
  <si>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</si>
  <si>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</si>
  <si>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</si>
  <si>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</si>
  <si>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</si>
  <si>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</si>
  <si>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</si>
  <si>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</si>
  <si>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</si>
  <si>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</si>
  <si>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</si>
  <si>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</si>
  <si>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</si>
  <si>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</si>
  <si>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</si>
  <si>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</si>
  <si>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</si>
  <si>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</si>
  <si>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</si>
  <si>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</si>
  <si>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</si>
  <si>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</si>
  <si>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</si>
  <si>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</si>
  <si>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</si>
  <si>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</si>
  <si>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</si>
  <si>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</si>
  <si>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</si>
  <si>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</si>
  <si>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</si>
  <si>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</si>
  <si>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</si>
  <si>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</si>
  <si>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</si>
  <si>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</si>
  <si>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</si>
  <si>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</si>
  <si>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</si>
  <si>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</si>
  <si>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</si>
  <si>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</si>
  <si>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</si>
  <si>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</si>
  <si>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</si>
  <si>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</si>
  <si>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</si>
  <si>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</si>
  <si>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</si>
  <si>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認可区域全域の整備が終了したことにより、今後は下水道接続率の向上に努めていかなければなりません。また、事業の運営方針である「下水道事業経営戦略」に基づき、限られた資産や財源をより有効に活用しながら、経営の合理化や効率化を推進し、経営基盤の強化に努めていきます。</t>
    <rPh sb="1" eb="3">
      <t>ジギョウ</t>
    </rPh>
    <rPh sb="3" eb="5">
      <t>ニンカ</t>
    </rPh>
    <rPh sb="5" eb="7">
      <t>クイキ</t>
    </rPh>
    <rPh sb="7" eb="9">
      <t>ゼンイキ</t>
    </rPh>
    <rPh sb="10" eb="12">
      <t>セイビ</t>
    </rPh>
    <rPh sb="13" eb="15">
      <t>シュウリョウ</t>
    </rPh>
    <rPh sb="54" eb="56">
      <t>ジギョウ</t>
    </rPh>
    <rPh sb="57" eb="59">
      <t>ウンエイ</t>
    </rPh>
    <rPh sb="59" eb="61">
      <t>ホウシン</t>
    </rPh>
    <rPh sb="80" eb="81">
      <t>カギ</t>
    </rPh>
    <rPh sb="84" eb="86">
      <t>シサン</t>
    </rPh>
    <rPh sb="87" eb="89">
      <t>ザイゲン</t>
    </rPh>
    <rPh sb="92" eb="94">
      <t>ユウコウ</t>
    </rPh>
    <rPh sb="95" eb="97">
      <t>カツヨウ</t>
    </rPh>
    <rPh sb="102" eb="104">
      <t>ケイエイ</t>
    </rPh>
    <rPh sb="105" eb="108">
      <t>ゴウリカ</t>
    </rPh>
    <rPh sb="109" eb="112">
      <t>コウリツカ</t>
    </rPh>
    <rPh sb="113" eb="115">
      <t>スイシン</t>
    </rPh>
    <rPh sb="117" eb="119">
      <t>ケイエイ</t>
    </rPh>
    <rPh sb="119" eb="121">
      <t>キバン</t>
    </rPh>
    <rPh sb="122" eb="124">
      <t>キョウカ</t>
    </rPh>
    <rPh sb="125" eb="126">
      <t>ツト</t>
    </rPh>
    <phoneticPr fontId="4"/>
  </si>
  <si>
    <t>　当町における下水道事業は、事業認可区域全域の整備が完了したことにより、主に下水道使用料と繰出基準に基づく一般会計からの繰入金を財源として経営しているところです。
【健全性】
①収益的収支比率は、90％近い比率で推移しています。今後は指標向上を目指し、経営改善に向けた取組みを行っていく必要があります。
④企業債残高対事業規模比率は、流域下水道の災害復旧事業による企業債発行で令和2年度が高い比率となりました。今後とも計画的な企業債の発行に努める必要があります。
【効率性】
⑤⑥経費回収率および汚水処理原価は、類似団体平均値を上回っています。引き続き接続率向上に取組み、使用料収入の確保に努める必要があります。
⑧水洗化率は、類似団体平均値を上回っていますが、横ばいの状況が続いています。下水道接続へのより一層の普及促進活動を行い、率向上に向けた取組みを行っていく必要があります。</t>
    <rPh sb="7" eb="8">
      <t>シタ</t>
    </rPh>
    <rPh sb="26" eb="28">
      <t>カンリョウ</t>
    </rPh>
    <rPh sb="37" eb="39">
      <t>セイビ</t>
    </rPh>
    <rPh sb="40" eb="42">
      <t>カンリョウ</t>
    </rPh>
    <rPh sb="50" eb="51">
      <t>オモ</t>
    </rPh>
    <rPh sb="59" eb="61">
      <t>クリダ</t>
    </rPh>
    <rPh sb="61" eb="63">
      <t>キジュン</t>
    </rPh>
    <rPh sb="64" eb="66">
      <t>ザイゲン</t>
    </rPh>
    <rPh sb="69" eb="70">
      <t>モト</t>
    </rPh>
    <rPh sb="102" eb="103">
      <t>チカ</t>
    </rPh>
    <rPh sb="104" eb="106">
      <t>ヒリツ</t>
    </rPh>
    <rPh sb="107" eb="109">
      <t>スイイ</t>
    </rPh>
    <rPh sb="118" eb="122">
      <t>シヒョウコウジョウ</t>
    </rPh>
    <rPh sb="126" eb="127">
      <t>ヒ</t>
    </rPh>
    <rPh sb="128" eb="129">
      <t>ツヅ</t>
    </rPh>
    <rPh sb="134" eb="136">
      <t>イジョウ</t>
    </rPh>
    <rPh sb="137" eb="139">
      <t>メザ</t>
    </rPh>
    <rPh sb="140" eb="142">
      <t>ケイエイ</t>
    </rPh>
    <rPh sb="142" eb="144">
      <t>カイゼン</t>
    </rPh>
    <rPh sb="145" eb="146">
      <t>ム</t>
    </rPh>
    <rPh sb="148" eb="150">
      <t>トリク</t>
    </rPh>
    <rPh sb="153" eb="154">
      <t>オコナ</t>
    </rPh>
    <rPh sb="158" eb="160">
      <t>ヒツヨウ</t>
    </rPh>
    <rPh sb="168" eb="173">
      <t>リュウイキゲスイドウ</t>
    </rPh>
    <rPh sb="174" eb="178">
      <t>サイガイフッキュウ</t>
    </rPh>
    <rPh sb="178" eb="180">
      <t>ジギョウ</t>
    </rPh>
    <rPh sb="183" eb="186">
      <t>キギョウサイ</t>
    </rPh>
    <rPh sb="186" eb="188">
      <t>ハッコウ</t>
    </rPh>
    <rPh sb="189" eb="191">
      <t>レイワ</t>
    </rPh>
    <rPh sb="192" eb="194">
      <t>ネンド</t>
    </rPh>
    <rPh sb="195" eb="196">
      <t>タカ</t>
    </rPh>
    <rPh sb="197" eb="199">
      <t>ヒリツ</t>
    </rPh>
    <rPh sb="206" eb="208">
      <t>コンゴ</t>
    </rPh>
    <rPh sb="210" eb="213">
      <t>ケイカクテキ</t>
    </rPh>
    <rPh sb="214" eb="217">
      <t>キギョウサイ</t>
    </rPh>
    <rPh sb="218" eb="220">
      <t>ハッコウ</t>
    </rPh>
    <rPh sb="221" eb="222">
      <t>ツト</t>
    </rPh>
    <rPh sb="224" eb="226">
      <t>ヒツヨウ</t>
    </rPh>
    <rPh sb="236" eb="238">
      <t>オオハバ</t>
    </rPh>
    <rPh sb="239" eb="240">
      <t>シタ</t>
    </rPh>
    <rPh sb="273" eb="275">
      <t>オスイ</t>
    </rPh>
    <rPh sb="275" eb="277">
      <t>ショリ</t>
    </rPh>
    <rPh sb="286" eb="287">
      <t>シタ</t>
    </rPh>
    <rPh sb="295" eb="296">
      <t>ヒ</t>
    </rPh>
    <rPh sb="297" eb="298">
      <t>ツヅ</t>
    </rPh>
    <rPh sb="301" eb="304">
      <t>シヨウリョウ</t>
    </rPh>
    <rPh sb="304" eb="306">
      <t>シュウニュウ</t>
    </rPh>
    <rPh sb="307" eb="309">
      <t>カクホ</t>
    </rPh>
    <rPh sb="310" eb="311">
      <t>ツト</t>
    </rPh>
    <rPh sb="315" eb="317">
      <t>トリク</t>
    </rPh>
    <rPh sb="319" eb="320">
      <t>オコナ</t>
    </rPh>
    <rPh sb="324" eb="326">
      <t>ヒツヨウ</t>
    </rPh>
    <rPh sb="333" eb="336">
      <t>スイセンカ</t>
    </rPh>
    <rPh sb="356" eb="357">
      <t>ヨコ</t>
    </rPh>
    <rPh sb="360" eb="363">
      <t>ゲスイドウ</t>
    </rPh>
    <rPh sb="363" eb="365">
      <t>セツゾク</t>
    </rPh>
    <rPh sb="369" eb="371">
      <t>イッソウ</t>
    </rPh>
    <rPh sb="372" eb="374">
      <t>フキュウ</t>
    </rPh>
    <rPh sb="374" eb="376">
      <t>ソクシン</t>
    </rPh>
    <rPh sb="376" eb="378">
      <t>カツドウ</t>
    </rPh>
    <rPh sb="379" eb="380">
      <t>オコナ</t>
    </rPh>
    <rPh sb="382" eb="383">
      <t>リツ</t>
    </rPh>
    <rPh sb="383" eb="385">
      <t>コウジョウ</t>
    </rPh>
    <rPh sb="386" eb="387">
      <t>ム</t>
    </rPh>
    <rPh sb="389" eb="391">
      <t>トリクオコナスイセンカリツコウジョウツトヒツヨウ</t>
    </rPh>
    <phoneticPr fontId="4"/>
  </si>
  <si>
    <t>　当町の下水道事業は、昭和63年に事業に着手し、平成8年4月から部分的に供用が開始され、段階的に事業を拡大してきました。供用開始から25年程度であり、管渠の更新時はまだ到来していませんが、平成28年度に策定した「桑折町ストックマネジメント計画」に基づき、引き続き維持管理に取り組んでいきます。</t>
    <rPh sb="1" eb="3">
      <t>トウチョウ</t>
    </rPh>
    <rPh sb="4" eb="7">
      <t>ゲスイドウ</t>
    </rPh>
    <rPh sb="7" eb="9">
      <t>ジギョウ</t>
    </rPh>
    <rPh sb="15" eb="16">
      <t>ネン</t>
    </rPh>
    <rPh sb="48" eb="50">
      <t>ジギョウ</t>
    </rPh>
    <rPh sb="75" eb="77">
      <t>カンキョ</t>
    </rPh>
    <rPh sb="78" eb="81">
      <t>コウシンジ</t>
    </rPh>
    <rPh sb="84" eb="86">
      <t>トウライ</t>
    </rPh>
    <rPh sb="127" eb="128">
      <t>ヒ</t>
    </rPh>
    <rPh sb="129" eb="130">
      <t>ツヅ</t>
    </rPh>
    <rPh sb="131" eb="135">
      <t>イジカンリ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</si>
</sst>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F-4EE8-8DBA-49D58E66A5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91FF-4EE8-8DBA-49D58E66A5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46-4ACC-B619-20B5C87352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A146-4ACC-B619-20B5C87352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88.14</c:v>
                </c:pt>
                <c:pt idx="1">
                  <c:v>84.12</c:v>
                </c:pt>
                <c:pt idx="2">
                  <c:v>83.69</c:v>
                </c:pt>
                <c:pt idx="3">
                  <c:v>83.43</c:v>
                </c:pt>
                <c:pt idx="4">
                  <c:v>83.52</c:v>
                </c:pt>
              </c:numCache>
            </c:numRef>
          </c:val>
          <c:extLst>
            <c:ext xmlns:c16="http://schemas.microsoft.com/office/drawing/2014/chart" uri="{C3380CC4-5D6E-409C-BE32-E72D297353CC}">
              <c16:uniqueId val="{00000000-04DB-4893-84F3-2DC83A2EEF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04DB-4893-84F3-2DC83A2EEF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74</c:v>
                </c:pt>
                <c:pt idx="1">
                  <c:v>90.51</c:v>
                </c:pt>
                <c:pt idx="2">
                  <c:v>89.73</c:v>
                </c:pt>
                <c:pt idx="3">
                  <c:v>89.33</c:v>
                </c:pt>
                <c:pt idx="4">
                  <c:v>87.11</c:v>
                </c:pt>
              </c:numCache>
            </c:numRef>
          </c:val>
          <c:extLst>
            <c:ext xmlns:c16="http://schemas.microsoft.com/office/drawing/2014/chart" uri="{C3380CC4-5D6E-409C-BE32-E72D297353CC}">
              <c16:uniqueId val="{00000000-DB5E-4704-8C32-93BCCE3532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5E-4704-8C32-93BCCE3532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8-4D85-AE97-7969D6997B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8-4D85-AE97-7969D6997B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15-4C63-9202-BA80E87184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15-4C63-9202-BA80E87184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88-4510-9B59-D9AA48D2D3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8-4510-9B59-D9AA48D2D3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CC-49D1-9C8C-7E756A23B5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CC-49D1-9C8C-7E756A23B5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1755.79</c:v>
                </c:pt>
                <c:pt idx="1">
                  <c:v>560.74</c:v>
                </c:pt>
                <c:pt idx="2">
                  <c:v>509.3</c:v>
                </c:pt>
                <c:pt idx="3">
                  <c:v>2242.69</c:v>
                </c:pt>
                <c:pt idx="4">
                  <c:v>393.76</c:v>
                </c:pt>
              </c:numCache>
            </c:numRef>
          </c:val>
          <c:extLst>
            <c:ext xmlns:c16="http://schemas.microsoft.com/office/drawing/2014/chart" uri="{C3380CC4-5D6E-409C-BE32-E72D297353CC}">
              <c16:uniqueId val="{00000000-6649-4925-BC3A-124294C97B3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6649-4925-BC3A-124294C97B3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59.02</c:v>
                </c:pt>
                <c:pt idx="1">
                  <c:v>91.06</c:v>
                </c:pt>
                <c:pt idx="2">
                  <c:v>88.97</c:v>
                </c:pt>
                <c:pt idx="3">
                  <c:v>84.54</c:v>
                </c:pt>
                <c:pt idx="4">
                  <c:v>83.25</c:v>
                </c:pt>
              </c:numCache>
            </c:numRef>
          </c:val>
          <c:extLst>
            <c:ext xmlns:c16="http://schemas.microsoft.com/office/drawing/2014/chart" uri="{C3380CC4-5D6E-409C-BE32-E72D297353CC}">
              <c16:uniqueId val="{00000000-E5DF-4DF3-9769-0382C1F918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E5DF-4DF3-9769-0382C1F918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296.35000000000002</c:v>
                </c:pt>
                <c:pt idx="1">
                  <c:v>191.5</c:v>
                </c:pt>
                <c:pt idx="2">
                  <c:v>197.79</c:v>
                </c:pt>
                <c:pt idx="3">
                  <c:v>211.08</c:v>
                </c:pt>
                <c:pt idx="4">
                  <c:v>215.22</c:v>
                </c:pt>
              </c:numCache>
            </c:numRef>
          </c:val>
          <c:extLst>
            <c:ext xmlns:c16="http://schemas.microsoft.com/office/drawing/2014/chart" uri="{C3380CC4-5D6E-409C-BE32-E72D297353CC}">
              <c16:uniqueId val="{00000000-4247-478D-B508-18956E19DE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4247-478D-B508-18956E19DE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桑折町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11422</v>
      </c>
      <c r="AM8" s="46"/>
      <c r="AN8" s="46"/>
      <c r="AO8" s="46"/>
      <c r="AP8" s="46"/>
      <c r="AQ8" s="46"/>
      <c r="AR8" s="46"/>
      <c r="AS8" s="46"/>
      <c r="AT8" s="45">
        <f>データ!T6</f>
        <v>42.97</v>
      </c>
      <c r="AU8" s="45"/>
      <c r="AV8" s="45"/>
      <c r="AW8" s="45"/>
      <c r="AX8" s="45"/>
      <c r="AY8" s="45"/>
      <c r="AZ8" s="45"/>
      <c r="BA8" s="45"/>
      <c r="BB8" s="45">
        <f>データ!U6</f>
        <v>265.81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48.23</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5460</v>
      </c>
      <c r="AM10" s="46"/>
      <c r="AN10" s="46"/>
      <c r="AO10" s="46"/>
      <c r="AP10" s="46"/>
      <c r="AQ10" s="46"/>
      <c r="AR10" s="46"/>
      <c r="AS10" s="46"/>
      <c r="AT10" s="45">
        <f>データ!W6</f>
        <v>1.63</v>
      </c>
      <c r="AU10" s="45"/>
      <c r="AV10" s="45"/>
      <c r="AW10" s="45"/>
      <c r="AX10" s="45"/>
      <c r="AY10" s="45"/>
      <c r="AZ10" s="45"/>
      <c r="BA10" s="45"/>
      <c r="BB10" s="45">
        <f>データ!X6</f>
        <v>3349.69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43</v>
      </c>
      <c r="O86" s="12" t="str">
        <f>データ!EO6</f>
        <v>【0.24】</v>
      </c>
    </row>
  </sheetData>
  <sheetProtection algorithmName="SHA-512" hashValue="NbQGO+ecK4B9qkwW7tSjZvG3jjH+B1DBGGoxkKXgiBALF+uikDh6OJ5rc9SIX2tFSKGxqb+z0fTkuhtHSOFQiA==" saltValue="ghMUOlI/2Cja4afjvSoT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73016</v>
      </c>
      <c r="D6" s="19">
        <f t="shared" si="3"/>
        <v>47</v>
      </c>
      <c r="E6" s="19">
        <f t="shared" si="3"/>
        <v>17</v>
      </c>
      <c r="F6" s="19">
        <f t="shared" si="3"/>
        <v>1</v>
      </c>
      <c r="G6" s="19">
        <f t="shared" si="3"/>
        <v>0</v>
      </c>
      <c r="H6" s="19" t="str">
        <f t="shared" si="3"/>
        <v>福島県　桑折町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48.23</v>
      </c>
      <c r="Q6" s="20">
        <f t="shared" si="3"/>
        <v>100</v>
      </c>
      <c r="R6" s="20">
        <f t="shared" si="3"/>
        <v>3080</v>
      </c>
      <c r="S6" s="20">
        <f t="shared" si="3"/>
        <v>11422</v>
      </c>
      <c r="T6" s="20">
        <f t="shared" si="3"/>
        <v>42.97</v>
      </c>
      <c r="U6" s="20">
        <f t="shared" si="3"/>
        <v>265.81</v>
      </c>
      <c r="V6" s="20">
        <f t="shared" si="3"/>
        <v>5460</v>
      </c>
      <c r="W6" s="20">
        <f t="shared" si="3"/>
        <v>1.63</v>
      </c>
      <c r="X6" s="20">
        <f t="shared" si="3"/>
        <v>3349.69</v>
      </c>
      <c r="Y6" s="21">
        <f>IF(Y7="",NA(),Y7)</f>
        <v>74</v>
      </c>
      <c r="Z6" s="21">
        <f t="shared" ref="Z6:AH6" si="4">IF(Z7="",NA(),Z7)</f>
        <v>90.51</v>
      </c>
      <c r="AA6" s="21">
        <f t="shared" si="4"/>
        <v>89.73</v>
      </c>
      <c r="AB6" s="21">
        <f t="shared" si="4"/>
        <v>89.33</v>
      </c>
      <c r="AC6" s="21">
        <f t="shared" si="4"/>
        <v>87.11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1755.79</v>
      </c>
      <c r="BG6" s="21">
        <f t="shared" ref="BG6:BO6" si="7">IF(BG7="",NA(),BG7)</f>
        <v>560.74</v>
      </c>
      <c r="BH6" s="21">
        <f t="shared" si="7"/>
        <v>509.3</v>
      </c>
      <c r="BI6" s="21">
        <f t="shared" si="7"/>
        <v>2242.69</v>
      </c>
      <c r="BJ6" s="21">
        <f t="shared" si="7"/>
        <v>393.76</v>
      </c>
      <c r="BK6" s="21">
        <f t="shared" si="7"/>
        <v>966.33</v>
      </c>
      <c r="BL6" s="21">
        <f t="shared" si="7"/>
        <v>958.81</v>
      </c>
      <c r="BM6" s="21">
        <f t="shared" si="7"/>
        <v>1001.3</v>
      </c>
      <c r="BN6" s="21">
        <f t="shared" si="7"/>
        <v>1050.51</v>
      </c>
      <c r="BO6" s="21">
        <f t="shared" si="7"/>
        <v>1102.01</v>
      </c>
      <c r="BP6" s="20" t="str">
        <f>IF(BP7="","",IF(BP7="-","【-】","【"&amp;SUBSTITUTE(TEXT(BP7,"#,##0.00"),"-","△")&amp;"】"))</f>
        <v>【669.11】</v>
      </c>
      <c r="BQ6" s="21">
        <f>IF(BQ7="",NA(),BQ7)</f>
        <v>59.02</v>
      </c>
      <c r="BR6" s="21">
        <f t="shared" ref="BR6:BZ6" si="8">IF(BR7="",NA(),BR7)</f>
        <v>91.06</v>
      </c>
      <c r="BS6" s="21">
        <f t="shared" si="8"/>
        <v>88.97</v>
      </c>
      <c r="BT6" s="21">
        <f t="shared" si="8"/>
        <v>84.54</v>
      </c>
      <c r="BU6" s="21">
        <f t="shared" si="8"/>
        <v>83.25</v>
      </c>
      <c r="BV6" s="21">
        <f t="shared" si="8"/>
        <v>81.739999999999995</v>
      </c>
      <c r="BW6" s="21">
        <f t="shared" si="8"/>
        <v>82.88</v>
      </c>
      <c r="BX6" s="21">
        <f t="shared" si="8"/>
        <v>81.88</v>
      </c>
      <c r="BY6" s="21">
        <f t="shared" si="8"/>
        <v>82.65</v>
      </c>
      <c r="BZ6" s="21">
        <f t="shared" si="8"/>
        <v>82.55</v>
      </c>
      <c r="CA6" s="20" t="str">
        <f>IF(CA7="","",IF(CA7="-","【-】","【"&amp;SUBSTITUTE(TEXT(CA7,"#,##0.00"),"-","△")&amp;"】"))</f>
        <v>【99.73】</v>
      </c>
      <c r="CB6" s="21">
        <f>IF(CB7="",NA(),CB7)</f>
        <v>296.35000000000002</v>
      </c>
      <c r="CC6" s="21">
        <f t="shared" ref="CC6:CK6" si="9">IF(CC7="",NA(),CC7)</f>
        <v>191.5</v>
      </c>
      <c r="CD6" s="21">
        <f t="shared" si="9"/>
        <v>197.79</v>
      </c>
      <c r="CE6" s="21">
        <f t="shared" si="9"/>
        <v>211.08</v>
      </c>
      <c r="CF6" s="21">
        <f t="shared" si="9"/>
        <v>215.22</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88.14</v>
      </c>
      <c r="CY6" s="21">
        <f t="shared" ref="CY6:DG6" si="11">IF(CY7="",NA(),CY7)</f>
        <v>84.12</v>
      </c>
      <c r="CZ6" s="21">
        <f t="shared" si="11"/>
        <v>83.69</v>
      </c>
      <c r="DA6" s="21">
        <f t="shared" si="11"/>
        <v>83.43</v>
      </c>
      <c r="DB6" s="21">
        <f t="shared" si="11"/>
        <v>83.52</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15">
      <c r="A7" s="14"/>
      <c r="B7" s="23">
        <v>2021</v>
      </c>
      <c r="C7" s="23">
        <v>73016</v>
      </c>
      <c r="D7" s="23">
        <v>47</v>
      </c>
      <c r="E7" s="23">
        <v>17</v>
      </c>
      <c r="F7" s="23">
        <v>1</v>
      </c>
      <c r="G7" s="23">
        <v>0</v>
      </c>
      <c r="H7" s="23" t="s">
        <v>98</v>
      </c>
      <c r="I7" s="23" t="s">
        <v>99</v>
      </c>
      <c r="J7" s="23" t="s">
        <v>100</v>
      </c>
      <c r="K7" s="23" t="s">
        <v>101</v>
      </c>
      <c r="L7" s="23" t="s">
        <v>102</v>
      </c>
      <c r="M7" s="23" t="s">
        <v>103</v>
      </c>
      <c r="N7" s="24" t="s">
        <v>104</v>
      </c>
      <c r="O7" s="24" t="s">
        <v>105</v>
      </c>
      <c r="P7" s="24">
        <v>48.23</v>
      </c>
      <c r="Q7" s="24">
        <v>100</v>
      </c>
      <c r="R7" s="24">
        <v>3080</v>
      </c>
      <c r="S7" s="24">
        <v>11422</v>
      </c>
      <c r="T7" s="24">
        <v>42.97</v>
      </c>
      <c r="U7" s="24">
        <v>265.81</v>
      </c>
      <c r="V7" s="24">
        <v>5460</v>
      </c>
      <c r="W7" s="24">
        <v>1.63</v>
      </c>
      <c r="X7" s="24">
        <v>3349.69</v>
      </c>
      <c r="Y7" s="24">
        <v>74</v>
      </c>
      <c r="Z7" s="24">
        <v>90.51</v>
      </c>
      <c r="AA7" s="24">
        <v>89.73</v>
      </c>
      <c r="AB7" s="24">
        <v>89.33</v>
      </c>
      <c r="AC7" s="24">
        <v>87.11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1755.79</v>
      </c>
      <c r="BG7" s="24">
        <v>560.74</v>
      </c>
      <c r="BH7" s="24">
        <v>509.3</v>
      </c>
      <c r="BI7" s="24">
        <v>2242.69</v>
      </c>
      <c r="BJ7" s="24">
        <v>393.76</v>
      </c>
      <c r="BK7" s="24">
        <v>966.33</v>
      </c>
      <c r="BL7" s="24">
        <v>958.81</v>
      </c>
      <c r="BM7" s="24">
        <v>1001.3</v>
      </c>
      <c r="BN7" s="24">
        <v>1050.51</v>
      </c>
      <c r="BO7" s="24">
        <v>1102.01</v>
      </c>
      <c r="BP7" s="24">
        <v>669.11</v>
      </c>
      <c r="BQ7" s="24">
        <v>59.02</v>
      </c>
      <c r="BR7" s="24">
        <v>91.06</v>
      </c>
      <c r="BS7" s="24">
        <v>88.97</v>
      </c>
      <c r="BT7" s="24">
        <v>84.54</v>
      </c>
      <c r="BU7" s="24">
        <v>83.25</v>
      </c>
      <c r="BV7" s="24">
        <v>81.739999999999995</v>
      </c>
      <c r="BW7" s="24">
        <v>82.88</v>
      </c>
      <c r="BX7" s="24">
        <v>81.88</v>
      </c>
      <c r="BY7" s="24">
        <v>82.65</v>
      </c>
      <c r="BZ7" s="24">
        <v>82.55</v>
      </c>
      <c r="CA7" s="24">
        <v>99.73</v>
      </c>
      <c r="CB7" s="24">
        <v>296.35000000000002</v>
      </c>
      <c r="CC7" s="24">
        <v>191.5</v>
      </c>
      <c r="CD7" s="24">
        <v>197.79</v>
      </c>
      <c r="CE7" s="24">
        <v>211.08</v>
      </c>
      <c r="CF7" s="24">
        <v>215.22</v>
      </c>
      <c r="CG7" s="24">
        <v>194.31</v>
      </c>
      <c r="CH7" s="24">
        <v>190.99</v>
      </c>
      <c r="CI7" s="24">
        <v>187.55</v>
      </c>
      <c r="CJ7" s="24">
        <v>186.3</v>
      </c>
      <c r="CK7" s="24">
        <v>188.38</v>
      </c>
      <c r="CL7" s="24">
        <v>134.97999999999999</v>
      </c>
      <c r="CM7" s="24" t="s">
        <v>104</v>
      </c>
      <c r="CN7" s="24" t="s">
        <v>104</v>
      </c>
      <c r="CO7" s="24" t="s">
        <v>104</v>
      </c>
      <c r="CP7" s="24" t="s">
        <v>104</v>
      </c>
      <c r="CQ7" s="24" t="s">
        <v>104</v>
      </c>
      <c r="CR7" s="24">
        <v>53.5</v>
      </c>
      <c r="CS7" s="24">
        <v>52.58</v>
      </c>
      <c r="CT7" s="24">
        <v>50.94</v>
      </c>
      <c r="CU7" s="24">
        <v>50.53</v>
      </c>
      <c r="CV7" s="24">
        <v>51.42</v>
      </c>
      <c r="CW7" s="24">
        <v>59.99</v>
      </c>
      <c r="CX7" s="24">
        <v>88.14</v>
      </c>
      <c r="CY7" s="24">
        <v>84.12</v>
      </c>
      <c r="CZ7" s="24">
        <v>83.69</v>
      </c>
      <c r="DA7" s="24">
        <v>83.43</v>
      </c>
      <c r="DB7" s="24">
        <v>83.52</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koori0086 遠藤英隆</cp:lastModifiedBy>
  <dcterms:created xsi:type="dcterms:W3CDTF">2023-01-12T23:52:29Z</dcterms:created>
  <dcterms:modified xsi:type="dcterms:W3CDTF">2023-01-20T04:35:51Z</dcterms:modified>
  <cp:category/>
</cp:coreProperties>
</file>