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548葛尾村　0217までにくる（0215　イナ氏より）\"/>
    </mc:Choice>
  </mc:AlternateContent>
  <workbookProtection workbookAlgorithmName="SHA-512" workbookHashValue="HtJtWyu41651hWPVQPak8T9HuT3LPNsU4hy5sVNczXUDLpIsTJ4PMDm72jrCadVZrAI4iHxjR5gqftDIpkj20A==" workbookSaltValue="oMaT2Aw3KjWWkSvvECU6zg==" workbookSpinCount="100000" lockStructure="1"/>
  <bookViews>
    <workbookView xWindow="0" yWindow="0" windowWidth="15360" windowHeight="7632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<sst xmlns="http://schemas.openxmlformats.org/spreadsheetml/2006/main" count="233" uniqueCount="118">
  <si>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</si>
  <si>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</si>
  <si>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</si>
  <si>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</si>
  <si>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</si>
  <si>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</si>
  <si>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</si>
  <si>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</si>
  <si>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</si>
  <si>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</si>
  <si>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</si>
  <si>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</si>
  <si>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</si>
  <si>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</si>
  <si>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</si>
  <si>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</si>
  <si>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</si>
  <si>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</si>
  <si>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</si>
  <si>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</si>
  <si>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</si>
  <si>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</si>
  <si>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</si>
  <si>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</si>
  <si>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</si>
  <si>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</si>
  <si>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</si>
  <si>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</si>
  <si>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</si>
  <si>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</si>
  <si>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</si>
  <si>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</si>
  <si>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</si>
  <si>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</si>
  <si>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</si>
  <si>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</si>
  <si>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</si>
  <si>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</si>
  <si>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</si>
  <si>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</si>
  <si>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</si>
  <si>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</si>
  <si>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</si>
  <si>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</si>
  <si>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</si>
  <si>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</si>
  <si>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</si>
  <si>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</si>
  <si>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</si>
  <si>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</si>
  <si>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</si>
  <si>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</si>
  <si>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</si>
  <si>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</si>
  <si>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</si>
  <si>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</si>
  <si>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</si>
  <si>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</si>
  <si>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</si>
  <si>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</si>
  <si>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</si>
  <si>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</si>
  <si>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</si>
  <si>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</si>
  <si>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</si>
  <si>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</si>
  <si>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</si>
  <si>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</si>
  <si>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</si>
  <si>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</si>
  <si>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</si>
  <si>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</si>
  <si>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</si>
  <si>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</si>
  <si>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</si>
  <si>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</si>
  <si>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</si>
  <si>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</si>
  <si>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</si>
  <si>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</si>
  <si>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</si>
  <si>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</si>
  <si>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</si>
  <si>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</si>
  <si>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</si>
  <si>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</si>
  <si>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</si>
  <si>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</si>
  <si>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</si>
  <si>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</si>
  <si>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</si>
  <si>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</si>
  <si>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</si>
  <si>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</si>
  <si>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</si>
  <si>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</si>
  <si>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葛尾村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</si>
  <si>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</si>
  <si>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</si>
  <si>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</si>
  <si>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</si>
  <si>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</si>
  <si>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</si>
  <si>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</si>
  <si>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</si>
  <si>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</si>
  <si>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</si>
  <si>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</si>
  <si>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</si>
  <si>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</si>
  <si>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</si>
  <si>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</si>
  <si>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</si>
  <si>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</si>
  <si>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</si>
  <si>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当村では震災後、原発事故による避難が続き簡易水道事業を休止していた。
　平成29年度より事業を再開したが、避難による水道料金の減免及び減免分の補填等があり、収支の比較・分析については困難である。</t>
    <rPh sb="1" eb="3">
      <t>トウソン</t>
    </rPh>
    <rPh sb="5" eb="8">
      <t>シンサイゴ</t>
    </rPh>
    <rPh sb="9" eb="11">
      <t>ゲンパツ</t>
    </rPh>
    <rPh sb="11" eb="13">
      <t>ジコ</t>
    </rPh>
    <rPh sb="16" eb="18">
      <t>ヒナン</t>
    </rPh>
    <rPh sb="19" eb="20">
      <t>ツヅ</t>
    </rPh>
    <rPh sb="21" eb="23">
      <t>カンイ</t>
    </rPh>
    <rPh sb="23" eb="25">
      <t>スイドウ</t>
    </rPh>
    <rPh sb="25" eb="27">
      <t>ジギョウ</t>
    </rPh>
    <rPh sb="28" eb="30">
      <t>キュウシ</t>
    </rPh>
    <rPh sb="37" eb="39">
      <t>ヘイセイ</t>
    </rPh>
    <rPh sb="41" eb="43">
      <t>ネンド</t>
    </rPh>
    <rPh sb="45" eb="47">
      <t>ジギョウ</t>
    </rPh>
    <rPh sb="48" eb="50">
      <t>サイカイ</t>
    </rPh>
    <rPh sb="54" eb="56">
      <t>ヒナン</t>
    </rPh>
    <rPh sb="59" eb="61">
      <t>スイドウ</t>
    </rPh>
    <rPh sb="61" eb="63">
      <t>リョウキン</t>
    </rPh>
    <rPh sb="64" eb="66">
      <t>ゲンメン</t>
    </rPh>
    <rPh sb="66" eb="67">
      <t>オヨ</t>
    </rPh>
    <rPh sb="68" eb="70">
      <t>ゲンメン</t>
    </rPh>
    <rPh sb="70" eb="71">
      <t>ブン</t>
    </rPh>
    <rPh sb="72" eb="74">
      <t>ホテン</t>
    </rPh>
    <rPh sb="74" eb="75">
      <t>トウ</t>
    </rPh>
    <rPh sb="79" eb="81">
      <t>シュウシ</t>
    </rPh>
    <rPh sb="82" eb="84">
      <t>ヒカク</t>
    </rPh>
    <rPh sb="85" eb="87">
      <t>ブンセキ</t>
    </rPh>
    <rPh sb="92" eb="94">
      <t>コンナン</t>
    </rPh>
    <phoneticPr fontId="4"/>
  </si>
  <si>
    <t>　経営戦略が未策定のため、管路経年化率等の詳細な数値は把握できていないが、簡易水道事業の開始が平成8年と比較的新しく、全ての管路について耐用年数を経過していない状況である。
　</t>
    <rPh sb="1" eb="3">
      <t>ケイエイ</t>
    </rPh>
    <rPh sb="3" eb="5">
      <t>センリャク</t>
    </rPh>
    <rPh sb="6" eb="7">
      <t>ミ</t>
    </rPh>
    <rPh sb="7" eb="9">
      <t>サクテイ</t>
    </rPh>
    <rPh sb="13" eb="15">
      <t>カンロ</t>
    </rPh>
    <rPh sb="15" eb="17">
      <t>ケイネン</t>
    </rPh>
    <rPh sb="17" eb="18">
      <t>カ</t>
    </rPh>
    <rPh sb="18" eb="19">
      <t>リツ</t>
    </rPh>
    <rPh sb="19" eb="20">
      <t>トウ</t>
    </rPh>
    <rPh sb="21" eb="23">
      <t>ショウサイ</t>
    </rPh>
    <rPh sb="24" eb="26">
      <t>スウチ</t>
    </rPh>
    <rPh sb="27" eb="29">
      <t>ハアク</t>
    </rPh>
    <rPh sb="37" eb="39">
      <t>カンイ</t>
    </rPh>
    <rPh sb="39" eb="41">
      <t>スイドウ</t>
    </rPh>
    <rPh sb="41" eb="43">
      <t>ジギョウ</t>
    </rPh>
    <rPh sb="44" eb="46">
      <t>カイシ</t>
    </rPh>
    <rPh sb="47" eb="49">
      <t>ヘイセイ</t>
    </rPh>
    <rPh sb="50" eb="51">
      <t>ネン</t>
    </rPh>
    <rPh sb="52" eb="55">
      <t>ヒカクテキ</t>
    </rPh>
    <rPh sb="55" eb="56">
      <t>アタラ</t>
    </rPh>
    <rPh sb="59" eb="60">
      <t>スベ</t>
    </rPh>
    <rPh sb="62" eb="64">
      <t>カンロ</t>
    </rPh>
    <rPh sb="68" eb="70">
      <t>タイヨウ</t>
    </rPh>
    <rPh sb="70" eb="72">
      <t>ネンスウ</t>
    </rPh>
    <rPh sb="73" eb="75">
      <t>ケイカ</t>
    </rPh>
    <rPh sb="80" eb="82">
      <t>ジョウキョウ</t>
    </rPh>
    <phoneticPr fontId="4"/>
  </si>
  <si>
    <t>　原発事故による避難解除（帰還困難区域除く）から5年ほどであり、料金の減免等もあったことから経営の健全性・効率性の分析は難しいが、現状の収益的収支比率は100％以上である。
　しかし、管路等施設の耐用年数は経過しておらず、これまで大規模な管路更新等を実施していないことから、今後の更新を見据え必要な財源の確保、経費の削減・合理化を検討し、長期的計画を立てて効率的な運用を図る必要がある。</t>
    <rPh sb="1" eb="3">
      <t>ゲンパツ</t>
    </rPh>
    <rPh sb="3" eb="5">
      <t>ジコ</t>
    </rPh>
    <rPh sb="8" eb="10">
      <t>ヒナン</t>
    </rPh>
    <rPh sb="10" eb="12">
      <t>カイジョ</t>
    </rPh>
    <rPh sb="13" eb="15">
      <t>キカン</t>
    </rPh>
    <rPh sb="15" eb="17">
      <t>コンナン</t>
    </rPh>
    <rPh sb="17" eb="19">
      <t>クイキ</t>
    </rPh>
    <rPh sb="19" eb="20">
      <t>ノゾ</t>
    </rPh>
    <rPh sb="25" eb="26">
      <t>ネン</t>
    </rPh>
    <rPh sb="32" eb="34">
      <t>リョウキン</t>
    </rPh>
    <rPh sb="35" eb="37">
      <t>ゲンメン</t>
    </rPh>
    <rPh sb="37" eb="38">
      <t>トウ</t>
    </rPh>
    <rPh sb="46" eb="48">
      <t>ケイエイ</t>
    </rPh>
    <rPh sb="49" eb="52">
      <t>ケンゼンセイ</t>
    </rPh>
    <rPh sb="53" eb="56">
      <t>コウリツセイ</t>
    </rPh>
    <rPh sb="57" eb="59">
      <t>ブンセキ</t>
    </rPh>
    <rPh sb="60" eb="61">
      <t>ムズカ</t>
    </rPh>
    <rPh sb="65" eb="67">
      <t>ゲンジョウ</t>
    </rPh>
    <rPh sb="68" eb="71">
      <t>シュウエキテキ</t>
    </rPh>
    <rPh sb="71" eb="73">
      <t>シュウシ</t>
    </rPh>
    <rPh sb="73" eb="75">
      <t>ヒリツ</t>
    </rPh>
    <rPh sb="80" eb="82">
      <t>イジョウ</t>
    </rPh>
    <rPh sb="92" eb="94">
      <t>カンロ</t>
    </rPh>
    <rPh sb="94" eb="95">
      <t>トウ</t>
    </rPh>
    <rPh sb="95" eb="97">
      <t>シセツ</t>
    </rPh>
    <rPh sb="98" eb="100">
      <t>タイヨウ</t>
    </rPh>
    <rPh sb="100" eb="102">
      <t>ネンスウ</t>
    </rPh>
    <rPh sb="103" eb="105">
      <t>ケイカ</t>
    </rPh>
    <rPh sb="115" eb="118">
      <t>ダイキボ</t>
    </rPh>
    <rPh sb="119" eb="121">
      <t>カンロ</t>
    </rPh>
    <rPh sb="121" eb="123">
      <t>コウシン</t>
    </rPh>
    <rPh sb="123" eb="124">
      <t>トウ</t>
    </rPh>
    <rPh sb="125" eb="127">
      <t>ジッシ</t>
    </rPh>
    <rPh sb="137" eb="139">
      <t>コンゴ</t>
    </rPh>
    <rPh sb="140" eb="142">
      <t>コウシン</t>
    </rPh>
    <rPh sb="143" eb="145">
      <t>ミス</t>
    </rPh>
    <rPh sb="146" eb="148">
      <t>ヒツヨウ</t>
    </rPh>
    <rPh sb="149" eb="151">
      <t>ザイゲン</t>
    </rPh>
    <rPh sb="152" eb="154">
      <t>カクホ</t>
    </rPh>
    <rPh sb="155" eb="157">
      <t>ケイヒ</t>
    </rPh>
    <rPh sb="158" eb="160">
      <t>サクゲン</t>
    </rPh>
    <rPh sb="161" eb="164">
      <t>ゴウリカ</t>
    </rPh>
    <rPh sb="165" eb="167">
      <t>ケントウ</t>
    </rPh>
    <rPh sb="169" eb="172">
      <t>チョウキテキ</t>
    </rPh>
    <rPh sb="172" eb="174">
      <t>ケイカク</t>
    </rPh>
    <rPh sb="175" eb="176">
      <t>タ</t>
    </rPh>
    <rPh sb="178" eb="181">
      <t>コウリツテキ</t>
    </rPh>
    <rPh sb="182" eb="184">
      <t>ウンヨウ</t>
    </rPh>
    <rPh sb="185" eb="186">
      <t>ハカ</t>
    </rPh>
    <rPh sb="187" eb="18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</si>
</sst>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88E-9C2E-F04D7F810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E-488E-9C2E-F04D7F810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36.47</c:v>
                </c:pt>
                <c:pt idx="1">
                  <c:v>41.6</c:v>
                </c:pt>
                <c:pt idx="2">
                  <c:v>55.45</c:v>
                </c:pt>
                <c:pt idx="3">
                  <c:v>50.45</c:v>
                </c:pt>
                <c:pt idx="4">
                  <c:v>54.69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C-49ED-894A-5001AD69C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C-49ED-894A-5001AD69C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42.78</c:v>
                </c:pt>
                <c:pt idx="1">
                  <c:v>54.57</c:v>
                </c:pt>
                <c:pt idx="2">
                  <c:v>89.67</c:v>
                </c:pt>
                <c:pt idx="3">
                  <c:v>93.96</c:v>
                </c:pt>
                <c:pt idx="4">
                  <c:v>92.49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B-4B74-BCEC-EE444ECA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B-4B74-BCEC-EE444ECA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51.8</c:v>
                </c:pt>
                <c:pt idx="1">
                  <c:v>227.89</c:v>
                </c:pt>
                <c:pt idx="2">
                  <c:v>237.56</c:v>
                </c:pt>
                <c:pt idx="3">
                  <c:v>145.07</c:v>
                </c:pt>
                <c:pt idx="4">
                  <c:v>125.95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F17-87EF-BA61A67B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0-4F17-87EF-BA61A67B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7-4706-A943-F2ABEB5A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7-4706-A943-F2ABEB5A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7-43C9-B45C-106E1A0D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7-43C9-B45C-106E1A0D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7-4D8D-B8D2-5A59320A7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7-4D8D-B8D2-5A59320A7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B-4B55-9069-A80D459B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B-4B55-9069-A80D459B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C-4736-A6E8-22D2B0CC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C-4736-A6E8-22D2B0CC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33.65</c:v>
                </c:pt>
                <c:pt idx="1">
                  <c:v>59.31</c:v>
                </c:pt>
                <c:pt idx="2">
                  <c:v>186.29</c:v>
                </c:pt>
                <c:pt idx="3">
                  <c:v>148.94999999999999</c:v>
                </c:pt>
                <c:pt idx="4">
                  <c:v>125.42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9-49E9-80DC-B3CF528C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9-49E9-80DC-B3CF528C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907.86</c:v>
                </c:pt>
                <c:pt idx="1">
                  <c:v>584.49</c:v>
                </c:pt>
                <c:pt idx="2">
                  <c:v>176.94</c:v>
                </c:pt>
                <c:pt idx="3">
                  <c:v>218.74</c:v>
                </c:pt>
                <c:pt idx="4">
                  <c:v>251.58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5-4AD7-9421-50F13EF0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5-4AD7-9421-50F13EF0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55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福島県　葛尾村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1373</v>
      </c>
      <c r="AM8" s="67"/>
      <c r="AN8" s="67"/>
      <c r="AO8" s="67"/>
      <c r="AP8" s="67"/>
      <c r="AQ8" s="67"/>
      <c r="AR8" s="67"/>
      <c r="AS8" s="67"/>
      <c r="AT8" s="66">
        <f>データ!$S$6</f>
        <v>84.37</v>
      </c>
      <c r="AU8" s="66"/>
      <c r="AV8" s="66"/>
      <c r="AW8" s="66"/>
      <c r="AX8" s="66"/>
      <c r="AY8" s="66"/>
      <c r="AZ8" s="66"/>
      <c r="BA8" s="66"/>
      <c r="BB8" s="66">
        <f>データ!$T$6</f>
        <v>16.27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10.56</v>
      </c>
      <c r="Q10" s="66"/>
      <c r="R10" s="66"/>
      <c r="S10" s="66"/>
      <c r="T10" s="66"/>
      <c r="U10" s="66"/>
      <c r="V10" s="66"/>
      <c r="W10" s="67">
        <f>データ!$Q$6</f>
        <v>3410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144</v>
      </c>
      <c r="AM10" s="67"/>
      <c r="AN10" s="67"/>
      <c r="AO10" s="67"/>
      <c r="AP10" s="67"/>
      <c r="AQ10" s="67"/>
      <c r="AR10" s="67"/>
      <c r="AS10" s="67"/>
      <c r="AT10" s="66">
        <f>データ!$V$6</f>
        <v>1.32</v>
      </c>
      <c r="AU10" s="66"/>
      <c r="AV10" s="66"/>
      <c r="AW10" s="66"/>
      <c r="AX10" s="66"/>
      <c r="AY10" s="66"/>
      <c r="AZ10" s="66"/>
      <c r="BA10" s="66"/>
      <c r="BB10" s="66">
        <f>データ!$W$6</f>
        <v>109.09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2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42</v>
      </c>
      <c r="O85" s="27" t="str">
        <f>データ!EN6</f>
        <v>【0.80】</v>
      </c>
    </row>
  </sheetData>
  <sheetProtection algorithmName="SHA-512" hashValue="tYnSslXjby4gXcB+oOMBITuafBomA5kUOoIHk+NYkueuk1jL313N52HiV9YDOKNeCN+M4ho+1T1g2qHam56+SA==" saltValue="qX7UJomCWTCvYTBSeH0Jp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2">
      <c r="A6" s="29" t="s">
        <v>95</v>
      </c>
      <c r="B6" s="34">
        <f>B7</f>
        <v>2020</v>
      </c>
      <c r="C6" s="34">
        <f t="shared" ref="C6:W6" si="3">C7</f>
        <v>75485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福島県　葛尾村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10.56</v>
      </c>
      <c r="Q6" s="35">
        <f t="shared" si="3"/>
        <v>3410</v>
      </c>
      <c r="R6" s="35">
        <f t="shared" si="3"/>
        <v>1373</v>
      </c>
      <c r="S6" s="35">
        <f t="shared" si="3"/>
        <v>84.37</v>
      </c>
      <c r="T6" s="35">
        <f t="shared" si="3"/>
        <v>16.27</v>
      </c>
      <c r="U6" s="35">
        <f t="shared" si="3"/>
        <v>144</v>
      </c>
      <c r="V6" s="35">
        <f t="shared" si="3"/>
        <v>1.32</v>
      </c>
      <c r="W6" s="35">
        <f t="shared" si="3"/>
        <v>109.09</v>
      </c>
      <c r="X6" s="36">
        <f>IF(X7="",NA(),X7)</f>
        <v>51.8</v>
      </c>
      <c r="Y6" s="36">
        <f t="shared" ref="Y6:AG6" si="4">IF(Y7="",NA(),Y7)</f>
        <v>227.89</v>
      </c>
      <c r="Z6" s="36">
        <f t="shared" si="4"/>
        <v>237.56</v>
      </c>
      <c r="AA6" s="36">
        <f t="shared" si="4"/>
        <v>145.07</v>
      </c>
      <c r="AB6" s="36">
        <f t="shared" si="4"/>
        <v>125.95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33.65</v>
      </c>
      <c r="BQ6" s="36">
        <f t="shared" ref="BQ6:BY6" si="8">IF(BQ7="",NA(),BQ7)</f>
        <v>59.31</v>
      </c>
      <c r="BR6" s="36">
        <f t="shared" si="8"/>
        <v>186.29</v>
      </c>
      <c r="BS6" s="36">
        <f t="shared" si="8"/>
        <v>148.94999999999999</v>
      </c>
      <c r="BT6" s="36">
        <f t="shared" si="8"/>
        <v>125.42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907.86</v>
      </c>
      <c r="CB6" s="36">
        <f t="shared" ref="CB6:CJ6" si="9">IF(CB7="",NA(),CB7)</f>
        <v>584.49</v>
      </c>
      <c r="CC6" s="36">
        <f t="shared" si="9"/>
        <v>176.94</v>
      </c>
      <c r="CD6" s="36">
        <f t="shared" si="9"/>
        <v>218.74</v>
      </c>
      <c r="CE6" s="36">
        <f t="shared" si="9"/>
        <v>251.58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36.47</v>
      </c>
      <c r="CM6" s="36">
        <f t="shared" ref="CM6:CU6" si="10">IF(CM7="",NA(),CM7)</f>
        <v>41.6</v>
      </c>
      <c r="CN6" s="36">
        <f t="shared" si="10"/>
        <v>55.45</v>
      </c>
      <c r="CO6" s="36">
        <f t="shared" si="10"/>
        <v>50.45</v>
      </c>
      <c r="CP6" s="36">
        <f t="shared" si="10"/>
        <v>54.69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42.78</v>
      </c>
      <c r="CX6" s="36">
        <f t="shared" ref="CX6:DF6" si="11">IF(CX7="",NA(),CX7)</f>
        <v>54.57</v>
      </c>
      <c r="CY6" s="36">
        <f t="shared" si="11"/>
        <v>89.67</v>
      </c>
      <c r="CZ6" s="36">
        <f t="shared" si="11"/>
        <v>93.96</v>
      </c>
      <c r="DA6" s="36">
        <f t="shared" si="11"/>
        <v>92.49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2">
      <c r="A7" s="29"/>
      <c r="B7" s="38">
        <v>2020</v>
      </c>
      <c r="C7" s="38">
        <v>75485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10.56</v>
      </c>
      <c r="Q7" s="39">
        <v>3410</v>
      </c>
      <c r="R7" s="39">
        <v>1373</v>
      </c>
      <c r="S7" s="39">
        <v>84.37</v>
      </c>
      <c r="T7" s="39">
        <v>16.27</v>
      </c>
      <c r="U7" s="39">
        <v>144</v>
      </c>
      <c r="V7" s="39">
        <v>1.32</v>
      </c>
      <c r="W7" s="39">
        <v>109.09</v>
      </c>
      <c r="X7" s="39">
        <v>51.8</v>
      </c>
      <c r="Y7" s="39">
        <v>227.89</v>
      </c>
      <c r="Z7" s="39">
        <v>237.56</v>
      </c>
      <c r="AA7" s="39">
        <v>145.07</v>
      </c>
      <c r="AB7" s="39">
        <v>125.95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33.65</v>
      </c>
      <c r="BQ7" s="39">
        <v>59.31</v>
      </c>
      <c r="BR7" s="39">
        <v>186.29</v>
      </c>
      <c r="BS7" s="39">
        <v>148.94999999999999</v>
      </c>
      <c r="BT7" s="39">
        <v>125.42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907.86</v>
      </c>
      <c r="CB7" s="39">
        <v>584.49</v>
      </c>
      <c r="CC7" s="39">
        <v>176.94</v>
      </c>
      <c r="CD7" s="39">
        <v>218.74</v>
      </c>
      <c r="CE7" s="39">
        <v>251.58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36.47</v>
      </c>
      <c r="CM7" s="39">
        <v>41.6</v>
      </c>
      <c r="CN7" s="39">
        <v>55.45</v>
      </c>
      <c r="CO7" s="39">
        <v>50.45</v>
      </c>
      <c r="CP7" s="39">
        <v>54.69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42.78</v>
      </c>
      <c r="CX7" s="39">
        <v>54.57</v>
      </c>
      <c r="CY7" s="39">
        <v>89.67</v>
      </c>
      <c r="CZ7" s="39">
        <v>93.96</v>
      </c>
      <c r="DA7" s="39">
        <v>92.49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2">
      <c r="B13" t="s">
        <v>111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齋藤 雄也</cp:lastModifiedBy>
  <cp:lastPrinted>2022-02-18T01:08:42Z</cp:lastPrinted>
  <dcterms:created xsi:type="dcterms:W3CDTF">2021-12-03T07:02:26Z</dcterms:created>
  <dcterms:modified xsi:type="dcterms:W3CDTF">2022-02-18T01:08:43Z</dcterms:modified>
  <cp:category/>
</cp:coreProperties>
</file>