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dlm0230\disk\DATA\観光施設事業所\19経理担当者業務\H28~(H29.10.31)\81 決算統計\R3\経営比較分析\"/>
    </mc:Choice>
  </mc:AlternateContent>
  <xr:revisionPtr revIDLastSave="0" documentId="13_ncr:1_{8EEA2681-7F1F-462F-8E14-ED5153821CC3}" xr6:coauthVersionLast="43" xr6:coauthVersionMax="43" xr10:uidLastSave="{00000000-0000-0000-0000-000000000000}"/>
  <workbookProtection workbookAlgorithmName="SHA-512" workbookHashValue="+60Kxv4LnnWA09gk45oYR8Y3Ric3D8aOr8Z2XkstB5SsByU+GsXroL/ewK1SGVA6nm0rMHkBlAcrptzYkr8+VA==" workbookSaltValue="s1rYINLOioF8DF7h63pHvw==" workbookSpinCount="100000" lockStructure="1"/>
  <bookViews>
    <workbookView xWindow="17235" yWindow="1590" windowWidth="21660" windowHeight="1387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FJ30" i="4"/>
  <c r="IX76" i="4"/>
  <c r="ML76" i="4"/>
  <c r="BV52" i="4"/>
  <c r="ML52" i="4"/>
  <c r="BV30" i="4"/>
  <c r="C11" i="5"/>
  <c r="D11" i="5"/>
  <c r="E11" i="5"/>
  <c r="B11" i="5"/>
  <c r="AF76" i="4" l="1"/>
  <c r="DT52" i="4"/>
  <c r="KV76" i="4"/>
  <c r="AF52" i="4"/>
  <c r="DT30" i="4"/>
  <c r="AF30" i="4"/>
  <c r="HH76" i="4"/>
  <c r="KV52" i="4"/>
  <c r="HH52" i="4"/>
  <c r="HH30" i="4"/>
  <c r="HV30" i="4"/>
  <c r="LJ76" i="4"/>
  <c r="AT52" i="4"/>
  <c r="EH30" i="4"/>
  <c r="HV76" i="4"/>
  <c r="LJ52" i="4"/>
  <c r="AT30" i="4"/>
  <c r="HV52" i="4"/>
  <c r="AT76" i="4"/>
  <c r="EH52" i="4"/>
  <c r="GT52" i="4"/>
  <c r="R76" i="4"/>
  <c r="DF52" i="4"/>
  <c r="GT30" i="4"/>
  <c r="R52" i="4"/>
  <c r="KH52" i="4"/>
  <c r="R30" i="4"/>
  <c r="KH76" i="4"/>
  <c r="DF30" i="4"/>
  <c r="GT76" i="4"/>
  <c r="IJ76" i="4"/>
  <c r="LX52" i="4"/>
  <c r="IJ52" i="4"/>
  <c r="EV52" i="4"/>
  <c r="BH52" i="4"/>
  <c r="EV30" i="4"/>
  <c r="BH76" i="4"/>
  <c r="IJ30" i="4"/>
  <c r="LX76" i="4"/>
  <c r="BH30" i="4"/>
</calcChain>
</file>

<file path=xl/sharedStrings.xml><?xml version="1.0" encoding="utf-8"?>
<sst xmlns="http://schemas.openxmlformats.org/spreadsheetml/2006/main" count="301" uniqueCount="137">
  <si>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</si>
  <si>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</si>
  <si>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</si>
  <si>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</si>
  <si>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</si>
  <si>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</si>
  <si>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</si>
  <si>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</si>
  <si>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</si>
  <si>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</si>
  <si>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</si>
  <si>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</si>
  <si>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</si>
  <si>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</si>
  <si>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</si>
  <si>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</si>
  <si>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</si>
  <si>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</si>
  <si>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</si>
  <si>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</si>
  <si>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</si>
  <si>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</si>
  <si>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</si>
  <si>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</si>
  <si>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</si>
  <si>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</si>
  <si>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</si>
  <si>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</si>
  <si>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</si>
  <si>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</si>
  <si>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</si>
  <si>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</si>
  <si>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</si>
  <si>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</si>
  <si>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</si>
  <si>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</si>
  <si>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</si>
  <si>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</si>
  <si>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</si>
  <si>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</si>
  <si>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</si>
  <si>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</si>
  <si>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</si>
  <si>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</si>
  <si>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</si>
  <si>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</si>
  <si>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</si>
  <si>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</si>
  <si>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</si>
  <si>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</si>
  <si>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</si>
  <si>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</si>
  <si>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</si>
  <si>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</si>
  <si>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</si>
  <si>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</si>
  <si>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</si>
  <si>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</si>
  <si>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</si>
  <si>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</si>
  <si>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</si>
  <si>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</si>
  <si>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</si>
  <si>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</si>
  <si>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</si>
  <si>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</si>
  <si>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</si>
  <si>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</si>
  <si>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</si>
  <si>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</si>
  <si>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</si>
  <si>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</si>
  <si>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</si>
  <si>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</si>
  <si>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</si>
  <si>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</si>
  <si>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</si>
  <si>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</si>
  <si>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</si>
  <si>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</si>
  <si>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</si>
  <si>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</si>
  <si>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</si>
  <si>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</si>
  <si>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</si>
  <si>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</si>
  <si>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</si>
  <si>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</si>
  <si>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</si>
  <si>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</si>
  <si>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</si>
  <si>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</si>
  <si>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</si>
  <si>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</si>
  <si>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</si>
  <si>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</si>
  <si>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</si>
  <si>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</si>
  <si>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</si>
  <si>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</si>
  <si>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</si>
  <si>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</si>
  <si>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</si>
  <si>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</si>
  <si>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</si>
  <si>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</si>
  <si>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</si>
  <si>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</si>
  <si>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</si>
  <si>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</si>
  <si>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</si>
  <si>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</si>
  <si>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</si>
  <si>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</si>
  <si>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</si>
  <si>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</si>
  <si>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</si>
  <si>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</si>
  <si>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福島県　檜枝岐村</t>
  </si>
  <si>
    <t>尾瀬沼ヒュッテ</t>
  </si>
  <si>
    <t>法非適用</t>
  </si>
  <si>
    <t>観光施設事業</t>
  </si>
  <si>
    <t>休養宿泊施設</t>
  </si>
  <si>
    <t>Ａ２Ｂ１</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</si>
  <si>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</si>
  <si>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</si>
  <si>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</si>
  <si>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</si>
  <si>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</si>
  <si>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</si>
  <si>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</si>
  <si>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</si>
  <si>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</si>
  <si>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資産の状況について概ね良好であり、計画的に施設の維持管理に努めていく。
債務についても良好である。</t>
    <rPh sb="43" eb="45">
      <t>リョウコウ</t>
    </rPh>
    <phoneticPr fontId="5"/>
  </si>
  <si>
    <t>尾瀬全体の入山者が毎年減少傾向にあり、新たなニーズの掘り起こしが必要になって来ている。</t>
    <rPh sb="0" eb="2">
      <t>オゼ</t>
    </rPh>
    <rPh sb="2" eb="4">
      <t>ゼンタイ</t>
    </rPh>
    <rPh sb="5" eb="8">
      <t>ニュウザンシャ</t>
    </rPh>
    <rPh sb="9" eb="11">
      <t>マイトシ</t>
    </rPh>
    <rPh sb="11" eb="13">
      <t>ゲンショウ</t>
    </rPh>
    <rPh sb="13" eb="15">
      <t>ケイコウ</t>
    </rPh>
    <rPh sb="19" eb="20">
      <t>アラ</t>
    </rPh>
    <rPh sb="26" eb="27">
      <t>ホ</t>
    </rPh>
    <rPh sb="28" eb="29">
      <t>オ</t>
    </rPh>
    <rPh sb="32" eb="34">
      <t>ヒツヨウ</t>
    </rPh>
    <rPh sb="38" eb="39">
      <t>キ</t>
    </rPh>
    <phoneticPr fontId="5"/>
  </si>
  <si>
    <t>新型コロナウイルス感染症の影響を受けて、尾瀬の入山者、宿泊客が共に減少している。計画的な施設の維持管理と利用者のニーズを把握し、山小屋独自の魅力を発信できるような施設経営が必要である。</t>
    <rPh sb="0" eb="2">
      <t>シンガタ</t>
    </rPh>
    <rPh sb="9" eb="12">
      <t>カンセンショウ</t>
    </rPh>
    <rPh sb="13" eb="15">
      <t>エイキョウ</t>
    </rPh>
    <rPh sb="16" eb="17">
      <t>ウ</t>
    </rPh>
    <rPh sb="20" eb="22">
      <t>オゼ</t>
    </rPh>
    <rPh sb="23" eb="26">
      <t>ニュウザンシャ</t>
    </rPh>
    <rPh sb="27" eb="30">
      <t>シュクハクキャク</t>
    </rPh>
    <rPh sb="31" eb="32">
      <t>トモ</t>
    </rPh>
    <rPh sb="33" eb="35">
      <t>ゲンショウ</t>
    </rPh>
    <rPh sb="40" eb="43">
      <t>ケイカクテキ</t>
    </rPh>
    <rPh sb="44" eb="46">
      <t>シセツ</t>
    </rPh>
    <rPh sb="47" eb="49">
      <t>イジ</t>
    </rPh>
    <rPh sb="49" eb="51">
      <t>カンリ</t>
    </rPh>
    <rPh sb="52" eb="55">
      <t>リヨウシャ</t>
    </rPh>
    <rPh sb="60" eb="62">
      <t>ハアク</t>
    </rPh>
    <rPh sb="64" eb="67">
      <t>ヤマゴヤ</t>
    </rPh>
    <rPh sb="67" eb="69">
      <t>ドクジ</t>
    </rPh>
    <rPh sb="70" eb="72">
      <t>ミリョク</t>
    </rPh>
    <rPh sb="73" eb="75">
      <t>ハッシン</t>
    </rPh>
    <rPh sb="81" eb="83">
      <t>シセツ</t>
    </rPh>
    <rPh sb="83" eb="85">
      <t>ケイエイ</t>
    </rPh>
    <rPh sb="86" eb="88">
      <t>ヒツヨウ</t>
    </rPh>
    <phoneticPr fontId="14"/>
  </si>
  <si>
    <t>新型コロナウイルス感染症の影響に伴い、営業期間が短縮されたほか、コロナ対策経費など想定外の経費が嵩み収益に大きく影響が生じた。</t>
    <rPh sb="0" eb="2">
      <t>シンガタ</t>
    </rPh>
    <rPh sb="9" eb="12">
      <t>カンセンショウ</t>
    </rPh>
    <rPh sb="13" eb="15">
      <t>エイキョウ</t>
    </rPh>
    <rPh sb="16" eb="17">
      <t>トモナ</t>
    </rPh>
    <rPh sb="19" eb="21">
      <t>エイギョウ</t>
    </rPh>
    <rPh sb="21" eb="23">
      <t>キカン</t>
    </rPh>
    <rPh sb="24" eb="26">
      <t>タンシュク</t>
    </rPh>
    <rPh sb="35" eb="37">
      <t>タイサク</t>
    </rPh>
    <rPh sb="37" eb="39">
      <t>ケイヒ</t>
    </rPh>
    <rPh sb="41" eb="43">
      <t>ソウテイ</t>
    </rPh>
    <rPh sb="43" eb="44">
      <t>ガイ</t>
    </rPh>
    <rPh sb="45" eb="47">
      <t>ケイヒ</t>
    </rPh>
    <rPh sb="48" eb="49">
      <t>カサ</t>
    </rPh>
    <rPh sb="50" eb="52">
      <t>シュウエキ</t>
    </rPh>
    <rPh sb="53" eb="54">
      <t>オオ</t>
    </rPh>
    <rPh sb="56" eb="58">
      <t>エイキョウ</t>
    </rPh>
    <rPh sb="59" eb="60">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</si>
</sst>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9DA457C9-1433-4278-8ABC-5319C3BB57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1337</c:v>
                </c:pt>
                <c:pt idx="1">
                  <c:v>993</c:v>
                </c:pt>
                <c:pt idx="2">
                  <c:v>899</c:v>
                </c:pt>
                <c:pt idx="3">
                  <c:v>0</c:v>
                </c:pt>
                <c:pt idx="4">
                  <c:v>0</c:v>
                </c:pt>
              </c:numCache>
            </c:numRef>
          </c:val>
          <c:extLst>
            <c:ext xmlns:c16="http://schemas.microsoft.com/office/drawing/2014/chart" uri="{C3380CC4-5D6E-409C-BE32-E72D297353CC}">
              <c16:uniqueId val="{00000000-5528-42BD-A01E-E85624D4D42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5528-42BD-A01E-E85624D4D42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BC4D-4BAC-8E61-51CC8A0F386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C4D-4BAC-8E61-51CC8A0F386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3.5999999999999999E-3</c:v>
                </c:pt>
                <c:pt idx="1">
                  <c:v>6.8999999999999999E-3</c:v>
                </c:pt>
                <c:pt idx="2">
                  <c:v>5.4999999999999997E-3</c:v>
                </c:pt>
                <c:pt idx="3">
                  <c:v>5.5999999999999999E-3</c:v>
                </c:pt>
                <c:pt idx="4">
                  <c:v>9.7000000000000003E-3</c:v>
                </c:pt>
              </c:numCache>
            </c:numRef>
          </c:val>
          <c:smooth val="0"/>
          <c:extLst>
            <c:ext xmlns:c16="http://schemas.microsoft.com/office/drawing/2014/chart" uri="{C3380CC4-5D6E-409C-BE32-E72D297353CC}">
              <c16:uniqueId val="{00000000-D867-41E7-AD5D-65C751F1B45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2.9999999999999997E-4</c:v>
                </c:pt>
                <c:pt idx="1">
                  <c:v>2.0000000000000001E-4</c:v>
                </c:pt>
                <c:pt idx="2">
                  <c:v>5.0000000000000001E-4</c:v>
                </c:pt>
                <c:pt idx="3">
                  <c:v>4.0000000000000002E-4</c:v>
                </c:pt>
                <c:pt idx="4">
                  <c:v>2.0000000000000001E-4</c:v>
                </c:pt>
              </c:numCache>
            </c:numRef>
          </c:val>
          <c:smooth val="0"/>
          <c:extLst>
            <c:ext xmlns:c16="http://schemas.microsoft.com/office/drawing/2014/chart" uri="{C3380CC4-5D6E-409C-BE32-E72D297353CC}">
              <c16:uniqueId val="{00000001-D867-41E7-AD5D-65C751F1B45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11.1</c:v>
                </c:pt>
                <c:pt idx="1">
                  <c:v>10.7</c:v>
                </c:pt>
                <c:pt idx="2">
                  <c:v>10.1</c:v>
                </c:pt>
                <c:pt idx="3">
                  <c:v>0</c:v>
                </c:pt>
                <c:pt idx="4">
                  <c:v>0</c:v>
                </c:pt>
              </c:numCache>
            </c:numRef>
          </c:val>
          <c:extLst>
            <c:ext xmlns:c16="http://schemas.microsoft.com/office/drawing/2014/chart" uri="{C3380CC4-5D6E-409C-BE32-E72D297353CC}">
              <c16:uniqueId val="{00000000-B951-46EB-875C-3EF598873E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B951-46EB-875C-3EF598873E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133.69999999999999</c:v>
                </c:pt>
                <c:pt idx="1">
                  <c:v>129</c:v>
                </c:pt>
                <c:pt idx="2">
                  <c:v>132</c:v>
                </c:pt>
                <c:pt idx="3">
                  <c:v>131.80000000000001</c:v>
                </c:pt>
                <c:pt idx="4">
                  <c:v>62.3</c:v>
                </c:pt>
              </c:numCache>
            </c:numRef>
          </c:val>
          <c:extLst>
            <c:ext xmlns:c16="http://schemas.microsoft.com/office/drawing/2014/chart" uri="{C3380CC4-5D6E-409C-BE32-E72D297353CC}">
              <c16:uniqueId val="{00000000-4F98-46A5-93D5-772CC368426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4F98-46A5-93D5-772CC368426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11522</c:v>
                </c:pt>
                <c:pt idx="1">
                  <c:v>9549</c:v>
                </c:pt>
                <c:pt idx="2">
                  <c:v>11637</c:v>
                </c:pt>
                <c:pt idx="3">
                  <c:v>11642</c:v>
                </c:pt>
                <c:pt idx="4">
                  <c:v>-12667116</c:v>
                </c:pt>
              </c:numCache>
            </c:numRef>
          </c:val>
          <c:extLst>
            <c:ext xmlns:c16="http://schemas.microsoft.com/office/drawing/2014/chart" uri="{C3380CC4-5D6E-409C-BE32-E72D297353CC}">
              <c16:uniqueId val="{00000000-A524-4C30-A8AF-723A41775A2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A524-4C30-A8AF-723A41775A2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18.899999999999999</c:v>
                </c:pt>
                <c:pt idx="1">
                  <c:v>15.5</c:v>
                </c:pt>
                <c:pt idx="2">
                  <c:v>24.2</c:v>
                </c:pt>
                <c:pt idx="3">
                  <c:v>10.6</c:v>
                </c:pt>
                <c:pt idx="4">
                  <c:v>-31.5</c:v>
                </c:pt>
              </c:numCache>
            </c:numRef>
          </c:val>
          <c:extLst>
            <c:ext xmlns:c16="http://schemas.microsoft.com/office/drawing/2014/chart" uri="{C3380CC4-5D6E-409C-BE32-E72D297353CC}">
              <c16:uniqueId val="{00000000-49B2-42C5-8966-387F4E6B4AA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49B2-42C5-8966-387F4E6B4AA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25.1</c:v>
                </c:pt>
                <c:pt idx="1">
                  <c:v>30.7</c:v>
                </c:pt>
                <c:pt idx="2">
                  <c:v>39.200000000000003</c:v>
                </c:pt>
                <c:pt idx="3">
                  <c:v>46.3</c:v>
                </c:pt>
                <c:pt idx="4">
                  <c:v>129.5</c:v>
                </c:pt>
              </c:numCache>
            </c:numRef>
          </c:val>
          <c:extLst>
            <c:ext xmlns:c16="http://schemas.microsoft.com/office/drawing/2014/chart" uri="{C3380CC4-5D6E-409C-BE32-E72D297353CC}">
              <c16:uniqueId val="{00000000-0215-40C8-B1D8-92B0B3E75C6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0215-40C8-B1D8-92B0B3E75C6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10.199999999999999</c:v>
                </c:pt>
                <c:pt idx="1">
                  <c:v>10.199999999999999</c:v>
                </c:pt>
                <c:pt idx="2">
                  <c:v>10.9</c:v>
                </c:pt>
                <c:pt idx="3">
                  <c:v>14.3</c:v>
                </c:pt>
                <c:pt idx="4">
                  <c:v>6.2</c:v>
                </c:pt>
              </c:numCache>
            </c:numRef>
          </c:val>
          <c:extLst>
            <c:ext xmlns:c16="http://schemas.microsoft.com/office/drawing/2014/chart" uri="{C3380CC4-5D6E-409C-BE32-E72D297353CC}">
              <c16:uniqueId val="{00000000-BE84-477A-9A32-B8773DE57F4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BE84-477A-9A32-B8773DE57F4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12-4D9D-B86C-84DAE0A9782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9212-4D9D-B86C-84DAE0A9782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3D6-4807-895A-FDC22A956C3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3D6-4807-895A-FDC22A956C3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FQ55"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福島県檜枝岐村　尾瀬沼ヒュッテ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10586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45.3</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1283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136</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133.69999999999999</v>
      </c>
      <c r="S31" s="126"/>
      <c r="T31" s="126"/>
      <c r="U31" s="126"/>
      <c r="V31" s="126"/>
      <c r="W31" s="126"/>
      <c r="X31" s="126"/>
      <c r="Y31" s="126"/>
      <c r="Z31" s="126"/>
      <c r="AA31" s="126"/>
      <c r="AB31" s="126"/>
      <c r="AC31" s="126"/>
      <c r="AD31" s="126"/>
      <c r="AE31" s="126"/>
      <c r="AF31" s="126">
        <f>データ!Z7</f>
        <v>129</v>
      </c>
      <c r="AG31" s="126"/>
      <c r="AH31" s="126"/>
      <c r="AI31" s="126"/>
      <c r="AJ31" s="126"/>
      <c r="AK31" s="126"/>
      <c r="AL31" s="126"/>
      <c r="AM31" s="126"/>
      <c r="AN31" s="126"/>
      <c r="AO31" s="126"/>
      <c r="AP31" s="126"/>
      <c r="AQ31" s="126"/>
      <c r="AR31" s="126"/>
      <c r="AS31" s="126"/>
      <c r="AT31" s="126">
        <f>データ!AA7</f>
        <v>132</v>
      </c>
      <c r="AU31" s="126"/>
      <c r="AV31" s="126"/>
      <c r="AW31" s="126"/>
      <c r="AX31" s="126"/>
      <c r="AY31" s="126"/>
      <c r="AZ31" s="126"/>
      <c r="BA31" s="126"/>
      <c r="BB31" s="126"/>
      <c r="BC31" s="126"/>
      <c r="BD31" s="126"/>
      <c r="BE31" s="126"/>
      <c r="BF31" s="126"/>
      <c r="BG31" s="126"/>
      <c r="BH31" s="126">
        <f>データ!AB7</f>
        <v>131.80000000000001</v>
      </c>
      <c r="BI31" s="126"/>
      <c r="BJ31" s="126"/>
      <c r="BK31" s="126"/>
      <c r="BL31" s="126"/>
      <c r="BM31" s="126"/>
      <c r="BN31" s="126"/>
      <c r="BO31" s="126"/>
      <c r="BP31" s="126"/>
      <c r="BQ31" s="126"/>
      <c r="BR31" s="126"/>
      <c r="BS31" s="126"/>
      <c r="BT31" s="126"/>
      <c r="BU31" s="126"/>
      <c r="BV31" s="126">
        <f>データ!AC7</f>
        <v>62.3</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11.1</v>
      </c>
      <c r="DG31" s="126"/>
      <c r="DH31" s="126"/>
      <c r="DI31" s="126"/>
      <c r="DJ31" s="126"/>
      <c r="DK31" s="126"/>
      <c r="DL31" s="126"/>
      <c r="DM31" s="126"/>
      <c r="DN31" s="126"/>
      <c r="DO31" s="126"/>
      <c r="DP31" s="126"/>
      <c r="DQ31" s="126"/>
      <c r="DR31" s="126"/>
      <c r="DS31" s="126"/>
      <c r="DT31" s="126">
        <f>データ!AK7</f>
        <v>10.7</v>
      </c>
      <c r="DU31" s="126"/>
      <c r="DV31" s="126"/>
      <c r="DW31" s="126"/>
      <c r="DX31" s="126"/>
      <c r="DY31" s="126"/>
      <c r="DZ31" s="126"/>
      <c r="EA31" s="126"/>
      <c r="EB31" s="126"/>
      <c r="EC31" s="126"/>
      <c r="ED31" s="126"/>
      <c r="EE31" s="126"/>
      <c r="EF31" s="126"/>
      <c r="EG31" s="126"/>
      <c r="EH31" s="126">
        <f>データ!AL7</f>
        <v>10.1</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1337</v>
      </c>
      <c r="GU31" s="127"/>
      <c r="GV31" s="127"/>
      <c r="GW31" s="127"/>
      <c r="GX31" s="127"/>
      <c r="GY31" s="127"/>
      <c r="GZ31" s="127"/>
      <c r="HA31" s="127"/>
      <c r="HB31" s="127"/>
      <c r="HC31" s="127"/>
      <c r="HD31" s="127"/>
      <c r="HE31" s="127"/>
      <c r="HF31" s="127"/>
      <c r="HG31" s="127"/>
      <c r="HH31" s="127">
        <f>データ!AV7</f>
        <v>993</v>
      </c>
      <c r="HI31" s="127"/>
      <c r="HJ31" s="127"/>
      <c r="HK31" s="127"/>
      <c r="HL31" s="127"/>
      <c r="HM31" s="127"/>
      <c r="HN31" s="127"/>
      <c r="HO31" s="127"/>
      <c r="HP31" s="127"/>
      <c r="HQ31" s="127"/>
      <c r="HR31" s="127"/>
      <c r="HS31" s="127"/>
      <c r="HT31" s="127"/>
      <c r="HU31" s="127"/>
      <c r="HV31" s="127">
        <f>データ!AW7</f>
        <v>899</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84</v>
      </c>
      <c r="S32" s="126"/>
      <c r="T32" s="126"/>
      <c r="U32" s="126"/>
      <c r="V32" s="126"/>
      <c r="W32" s="126"/>
      <c r="X32" s="126"/>
      <c r="Y32" s="126"/>
      <c r="Z32" s="126"/>
      <c r="AA32" s="126"/>
      <c r="AB32" s="126"/>
      <c r="AC32" s="126"/>
      <c r="AD32" s="126"/>
      <c r="AE32" s="126"/>
      <c r="AF32" s="126">
        <f>データ!AE7</f>
        <v>85</v>
      </c>
      <c r="AG32" s="126"/>
      <c r="AH32" s="126"/>
      <c r="AI32" s="126"/>
      <c r="AJ32" s="126"/>
      <c r="AK32" s="126"/>
      <c r="AL32" s="126"/>
      <c r="AM32" s="126"/>
      <c r="AN32" s="126"/>
      <c r="AO32" s="126"/>
      <c r="AP32" s="126"/>
      <c r="AQ32" s="126"/>
      <c r="AR32" s="126"/>
      <c r="AS32" s="126"/>
      <c r="AT32" s="126">
        <f>データ!AF7</f>
        <v>162.80000000000001</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73.599999999999994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19.399999999999999</v>
      </c>
      <c r="DG32" s="126"/>
      <c r="DH32" s="126"/>
      <c r="DI32" s="126"/>
      <c r="DJ32" s="126"/>
      <c r="DK32" s="126"/>
      <c r="DL32" s="126"/>
      <c r="DM32" s="126"/>
      <c r="DN32" s="126"/>
      <c r="DO32" s="126"/>
      <c r="DP32" s="126"/>
      <c r="DQ32" s="126"/>
      <c r="DR32" s="126"/>
      <c r="DS32" s="126"/>
      <c r="DT32" s="126">
        <f>データ!AP7</f>
        <v>18.2</v>
      </c>
      <c r="DU32" s="126"/>
      <c r="DV32" s="126"/>
      <c r="DW32" s="126"/>
      <c r="DX32" s="126"/>
      <c r="DY32" s="126"/>
      <c r="DZ32" s="126"/>
      <c r="EA32" s="126"/>
      <c r="EB32" s="126"/>
      <c r="EC32" s="126"/>
      <c r="ED32" s="126"/>
      <c r="EE32" s="126"/>
      <c r="EF32" s="126"/>
      <c r="EG32" s="126"/>
      <c r="EH32" s="126">
        <f>データ!AQ7</f>
        <v>7.5</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20.399999999999999</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133</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134</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10.199999999999999</v>
      </c>
      <c r="S53" s="126"/>
      <c r="T53" s="126"/>
      <c r="U53" s="126"/>
      <c r="V53" s="126"/>
      <c r="W53" s="126"/>
      <c r="X53" s="126"/>
      <c r="Y53" s="126"/>
      <c r="Z53" s="126"/>
      <c r="AA53" s="126"/>
      <c r="AB53" s="126"/>
      <c r="AC53" s="126"/>
      <c r="AD53" s="126"/>
      <c r="AE53" s="126"/>
      <c r="AF53" s="126">
        <f>データ!BG7</f>
        <v>10.199999999999999</v>
      </c>
      <c r="AG53" s="126"/>
      <c r="AH53" s="126"/>
      <c r="AI53" s="126"/>
      <c r="AJ53" s="126"/>
      <c r="AK53" s="126"/>
      <c r="AL53" s="126"/>
      <c r="AM53" s="126"/>
      <c r="AN53" s="126"/>
      <c r="AO53" s="126"/>
      <c r="AP53" s="126"/>
      <c r="AQ53" s="126"/>
      <c r="AR53" s="126"/>
      <c r="AS53" s="126"/>
      <c r="AT53" s="126">
        <f>データ!BH7</f>
        <v>10.9</v>
      </c>
      <c r="AU53" s="126"/>
      <c r="AV53" s="126"/>
      <c r="AW53" s="126"/>
      <c r="AX53" s="126"/>
      <c r="AY53" s="126"/>
      <c r="AZ53" s="126"/>
      <c r="BA53" s="126"/>
      <c r="BB53" s="126"/>
      <c r="BC53" s="126"/>
      <c r="BD53" s="126"/>
      <c r="BE53" s="126"/>
      <c r="BF53" s="126"/>
      <c r="BG53" s="126"/>
      <c r="BH53" s="126">
        <f>データ!BI7</f>
        <v>14.3</v>
      </c>
      <c r="BI53" s="126"/>
      <c r="BJ53" s="126"/>
      <c r="BK53" s="126"/>
      <c r="BL53" s="126"/>
      <c r="BM53" s="126"/>
      <c r="BN53" s="126"/>
      <c r="BO53" s="126"/>
      <c r="BP53" s="126"/>
      <c r="BQ53" s="126"/>
      <c r="BR53" s="126"/>
      <c r="BS53" s="126"/>
      <c r="BT53" s="126"/>
      <c r="BU53" s="126"/>
      <c r="BV53" s="126">
        <f>データ!BJ7</f>
        <v>6.2</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25.1</v>
      </c>
      <c r="DG53" s="126"/>
      <c r="DH53" s="126"/>
      <c r="DI53" s="126"/>
      <c r="DJ53" s="126"/>
      <c r="DK53" s="126"/>
      <c r="DL53" s="126"/>
      <c r="DM53" s="126"/>
      <c r="DN53" s="126"/>
      <c r="DO53" s="126"/>
      <c r="DP53" s="126"/>
      <c r="DQ53" s="126"/>
      <c r="DR53" s="126"/>
      <c r="DS53" s="126"/>
      <c r="DT53" s="126">
        <f>データ!BR7</f>
        <v>30.7</v>
      </c>
      <c r="DU53" s="126"/>
      <c r="DV53" s="126"/>
      <c r="DW53" s="126"/>
      <c r="DX53" s="126"/>
      <c r="DY53" s="126"/>
      <c r="DZ53" s="126"/>
      <c r="EA53" s="126"/>
      <c r="EB53" s="126"/>
      <c r="EC53" s="126"/>
      <c r="ED53" s="126"/>
      <c r="EE53" s="126"/>
      <c r="EF53" s="126"/>
      <c r="EG53" s="126"/>
      <c r="EH53" s="126">
        <f>データ!BS7</f>
        <v>39.200000000000003</v>
      </c>
      <c r="EI53" s="126"/>
      <c r="EJ53" s="126"/>
      <c r="EK53" s="126"/>
      <c r="EL53" s="126"/>
      <c r="EM53" s="126"/>
      <c r="EN53" s="126"/>
      <c r="EO53" s="126"/>
      <c r="EP53" s="126"/>
      <c r="EQ53" s="126"/>
      <c r="ER53" s="126"/>
      <c r="ES53" s="126"/>
      <c r="ET53" s="126"/>
      <c r="EU53" s="126"/>
      <c r="EV53" s="126">
        <f>データ!BT7</f>
        <v>46.3</v>
      </c>
      <c r="EW53" s="126"/>
      <c r="EX53" s="126"/>
      <c r="EY53" s="126"/>
      <c r="EZ53" s="126"/>
      <c r="FA53" s="126"/>
      <c r="FB53" s="126"/>
      <c r="FC53" s="126"/>
      <c r="FD53" s="126"/>
      <c r="FE53" s="126"/>
      <c r="FF53" s="126"/>
      <c r="FG53" s="126"/>
      <c r="FH53" s="126"/>
      <c r="FI53" s="126"/>
      <c r="FJ53" s="126">
        <f>データ!BU7</f>
        <v>129.5</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18.899999999999999</v>
      </c>
      <c r="GU53" s="126"/>
      <c r="GV53" s="126"/>
      <c r="GW53" s="126"/>
      <c r="GX53" s="126"/>
      <c r="GY53" s="126"/>
      <c r="GZ53" s="126"/>
      <c r="HA53" s="126"/>
      <c r="HB53" s="126"/>
      <c r="HC53" s="126"/>
      <c r="HD53" s="126"/>
      <c r="HE53" s="126"/>
      <c r="HF53" s="126"/>
      <c r="HG53" s="126"/>
      <c r="HH53" s="126">
        <f>データ!CC7</f>
        <v>15.5</v>
      </c>
      <c r="HI53" s="126"/>
      <c r="HJ53" s="126"/>
      <c r="HK53" s="126"/>
      <c r="HL53" s="126"/>
      <c r="HM53" s="126"/>
      <c r="HN53" s="126"/>
      <c r="HO53" s="126"/>
      <c r="HP53" s="126"/>
      <c r="HQ53" s="126"/>
      <c r="HR53" s="126"/>
      <c r="HS53" s="126"/>
      <c r="HT53" s="126"/>
      <c r="HU53" s="126"/>
      <c r="HV53" s="126">
        <f>データ!CD7</f>
        <v>24.2</v>
      </c>
      <c r="HW53" s="126"/>
      <c r="HX53" s="126"/>
      <c r="HY53" s="126"/>
      <c r="HZ53" s="126"/>
      <c r="IA53" s="126"/>
      <c r="IB53" s="126"/>
      <c r="IC53" s="126"/>
      <c r="ID53" s="126"/>
      <c r="IE53" s="126"/>
      <c r="IF53" s="126"/>
      <c r="IG53" s="126"/>
      <c r="IH53" s="126"/>
      <c r="II53" s="126"/>
      <c r="IJ53" s="126">
        <f>データ!CE7</f>
        <v>10.6</v>
      </c>
      <c r="IK53" s="126"/>
      <c r="IL53" s="126"/>
      <c r="IM53" s="126"/>
      <c r="IN53" s="126"/>
      <c r="IO53" s="126"/>
      <c r="IP53" s="126"/>
      <c r="IQ53" s="126"/>
      <c r="IR53" s="126"/>
      <c r="IS53" s="126"/>
      <c r="IT53" s="126"/>
      <c r="IU53" s="126"/>
      <c r="IV53" s="126"/>
      <c r="IW53" s="126"/>
      <c r="IX53" s="126">
        <f>データ!CF7</f>
        <v>-31.5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11522</v>
      </c>
      <c r="KI53" s="127"/>
      <c r="KJ53" s="127"/>
      <c r="KK53" s="127"/>
      <c r="KL53" s="127"/>
      <c r="KM53" s="127"/>
      <c r="KN53" s="127"/>
      <c r="KO53" s="127"/>
      <c r="KP53" s="127"/>
      <c r="KQ53" s="127"/>
      <c r="KR53" s="127"/>
      <c r="KS53" s="127"/>
      <c r="KT53" s="127"/>
      <c r="KU53" s="127"/>
      <c r="KV53" s="127">
        <f>データ!CN7</f>
        <v>9549</v>
      </c>
      <c r="KW53" s="127"/>
      <c r="KX53" s="127"/>
      <c r="KY53" s="127"/>
      <c r="KZ53" s="127"/>
      <c r="LA53" s="127"/>
      <c r="LB53" s="127"/>
      <c r="LC53" s="127"/>
      <c r="LD53" s="127"/>
      <c r="LE53" s="127"/>
      <c r="LF53" s="127"/>
      <c r="LG53" s="127"/>
      <c r="LH53" s="127"/>
      <c r="LI53" s="127"/>
      <c r="LJ53" s="127">
        <f>データ!CO7</f>
        <v>11637</v>
      </c>
      <c r="LK53" s="127"/>
      <c r="LL53" s="127"/>
      <c r="LM53" s="127"/>
      <c r="LN53" s="127"/>
      <c r="LO53" s="127"/>
      <c r="LP53" s="127"/>
      <c r="LQ53" s="127"/>
      <c r="LR53" s="127"/>
      <c r="LS53" s="127"/>
      <c r="LT53" s="127"/>
      <c r="LU53" s="127"/>
      <c r="LV53" s="127"/>
      <c r="LW53" s="127"/>
      <c r="LX53" s="127">
        <f>データ!CP7</f>
        <v>11642</v>
      </c>
      <c r="LY53" s="127"/>
      <c r="LZ53" s="127"/>
      <c r="MA53" s="127"/>
      <c r="MB53" s="127"/>
      <c r="MC53" s="127"/>
      <c r="MD53" s="127"/>
      <c r="ME53" s="127"/>
      <c r="MF53" s="127"/>
      <c r="MG53" s="127"/>
      <c r="MH53" s="127"/>
      <c r="MI53" s="127"/>
      <c r="MJ53" s="127"/>
      <c r="MK53" s="127"/>
      <c r="ML53" s="127">
        <f>データ!CQ7</f>
        <v>-12667116</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33.200000000000003</v>
      </c>
      <c r="S54" s="126"/>
      <c r="T54" s="126"/>
      <c r="U54" s="126"/>
      <c r="V54" s="126"/>
      <c r="W54" s="126"/>
      <c r="X54" s="126"/>
      <c r="Y54" s="126"/>
      <c r="Z54" s="126"/>
      <c r="AA54" s="126"/>
      <c r="AB54" s="126"/>
      <c r="AC54" s="126"/>
      <c r="AD54" s="126"/>
      <c r="AE54" s="126"/>
      <c r="AF54" s="126">
        <f>データ!BL7</f>
        <v>33.9</v>
      </c>
      <c r="AG54" s="126"/>
      <c r="AH54" s="126"/>
      <c r="AI54" s="126"/>
      <c r="AJ54" s="126"/>
      <c r="AK54" s="126"/>
      <c r="AL54" s="126"/>
      <c r="AM54" s="126"/>
      <c r="AN54" s="126"/>
      <c r="AO54" s="126"/>
      <c r="AP54" s="126"/>
      <c r="AQ54" s="126"/>
      <c r="AR54" s="126"/>
      <c r="AS54" s="126"/>
      <c r="AT54" s="126">
        <f>データ!BM7</f>
        <v>31.7</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f>データ!BO7</f>
        <v>13.9</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29.8</v>
      </c>
      <c r="DG54" s="126"/>
      <c r="DH54" s="126"/>
      <c r="DI54" s="126"/>
      <c r="DJ54" s="126"/>
      <c r="DK54" s="126"/>
      <c r="DL54" s="126"/>
      <c r="DM54" s="126"/>
      <c r="DN54" s="126"/>
      <c r="DO54" s="126"/>
      <c r="DP54" s="126"/>
      <c r="DQ54" s="126"/>
      <c r="DR54" s="126"/>
      <c r="DS54" s="126"/>
      <c r="DT54" s="126">
        <f>データ!BW7</f>
        <v>31.4</v>
      </c>
      <c r="DU54" s="126"/>
      <c r="DV54" s="126"/>
      <c r="DW54" s="126"/>
      <c r="DX54" s="126"/>
      <c r="DY54" s="126"/>
      <c r="DZ54" s="126"/>
      <c r="EA54" s="126"/>
      <c r="EB54" s="126"/>
      <c r="EC54" s="126"/>
      <c r="ED54" s="126"/>
      <c r="EE54" s="126"/>
      <c r="EF54" s="126"/>
      <c r="EG54" s="126"/>
      <c r="EH54" s="126">
        <f>データ!BX7</f>
        <v>27.4</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18.399999999999999</v>
      </c>
      <c r="GU54" s="126"/>
      <c r="GV54" s="126"/>
      <c r="GW54" s="126"/>
      <c r="GX54" s="126"/>
      <c r="GY54" s="126"/>
      <c r="GZ54" s="126"/>
      <c r="HA54" s="126"/>
      <c r="HB54" s="126"/>
      <c r="HC54" s="126"/>
      <c r="HD54" s="126"/>
      <c r="HE54" s="126"/>
      <c r="HF54" s="126"/>
      <c r="HG54" s="126"/>
      <c r="HH54" s="126">
        <f>データ!CH7</f>
        <v>16.600000000000001</v>
      </c>
      <c r="HI54" s="126"/>
      <c r="HJ54" s="126"/>
      <c r="HK54" s="126"/>
      <c r="HL54" s="126"/>
      <c r="HM54" s="126"/>
      <c r="HN54" s="126"/>
      <c r="HO54" s="126"/>
      <c r="HP54" s="126"/>
      <c r="HQ54" s="126"/>
      <c r="HR54" s="126"/>
      <c r="HS54" s="126"/>
      <c r="HT54" s="126"/>
      <c r="HU54" s="126"/>
      <c r="HV54" s="126">
        <f>データ!CI7</f>
        <v>-292.5</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-175.7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3106</v>
      </c>
      <c r="KI54" s="129"/>
      <c r="KJ54" s="129"/>
      <c r="KK54" s="129"/>
      <c r="KL54" s="129"/>
      <c r="KM54" s="129"/>
      <c r="KN54" s="129"/>
      <c r="KO54" s="129"/>
      <c r="KP54" s="129"/>
      <c r="KQ54" s="129"/>
      <c r="KR54" s="129"/>
      <c r="KS54" s="129"/>
      <c r="KT54" s="129"/>
      <c r="KU54" s="130"/>
      <c r="KV54" s="128">
        <f>データ!CS7</f>
        <v>-8472</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32" t="s">
        <v>135</v>
      </c>
      <c r="NJ66" s="133"/>
      <c r="NK66" s="133"/>
      <c r="NL66" s="133"/>
      <c r="NM66" s="133"/>
      <c r="NN66" s="133"/>
      <c r="NO66" s="133"/>
      <c r="NP66" s="133"/>
      <c r="NQ66" s="133"/>
      <c r="NR66" s="133"/>
      <c r="NS66" s="133"/>
      <c r="NT66" s="133"/>
      <c r="NU66" s="133"/>
      <c r="NV66" s="133"/>
      <c r="NW66" s="134"/>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8">
        <f>データ!DI6</f>
        <v>105798</v>
      </c>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8"/>
      <c r="FG67" s="138"/>
      <c r="FH67" s="138"/>
      <c r="FI67" s="138"/>
      <c r="FJ67" s="138"/>
      <c r="FK67" s="138"/>
      <c r="FL67" s="138"/>
      <c r="FM67" s="138"/>
      <c r="FN67" s="138"/>
      <c r="FO67" s="138"/>
      <c r="FP67" s="138"/>
      <c r="FQ67" s="138"/>
      <c r="FR67" s="138"/>
      <c r="FS67" s="138"/>
      <c r="FT67" s="138"/>
      <c r="FU67" s="138"/>
      <c r="FV67" s="138"/>
      <c r="FW67" s="138"/>
      <c r="FX67" s="138"/>
      <c r="FY67" s="138"/>
      <c r="FZ67" s="13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32"/>
      <c r="NJ67" s="133"/>
      <c r="NK67" s="133"/>
      <c r="NL67" s="133"/>
      <c r="NM67" s="133"/>
      <c r="NN67" s="133"/>
      <c r="NO67" s="133"/>
      <c r="NP67" s="133"/>
      <c r="NQ67" s="133"/>
      <c r="NR67" s="133"/>
      <c r="NS67" s="133"/>
      <c r="NT67" s="133"/>
      <c r="NU67" s="133"/>
      <c r="NV67" s="133"/>
      <c r="NW67" s="134"/>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8"/>
      <c r="FX68" s="138"/>
      <c r="FY68" s="138"/>
      <c r="FZ68" s="13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32"/>
      <c r="NJ68" s="133"/>
      <c r="NK68" s="133"/>
      <c r="NL68" s="133"/>
      <c r="NM68" s="133"/>
      <c r="NN68" s="133"/>
      <c r="NO68" s="133"/>
      <c r="NP68" s="133"/>
      <c r="NQ68" s="133"/>
      <c r="NR68" s="133"/>
      <c r="NS68" s="133"/>
      <c r="NT68" s="133"/>
      <c r="NU68" s="133"/>
      <c r="NV68" s="133"/>
      <c r="NW68" s="134"/>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8"/>
      <c r="FX69" s="138"/>
      <c r="FY69" s="138"/>
      <c r="FZ69" s="13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32"/>
      <c r="NJ69" s="133"/>
      <c r="NK69" s="133"/>
      <c r="NL69" s="133"/>
      <c r="NM69" s="133"/>
      <c r="NN69" s="133"/>
      <c r="NO69" s="133"/>
      <c r="NP69" s="133"/>
      <c r="NQ69" s="133"/>
      <c r="NR69" s="133"/>
      <c r="NS69" s="133"/>
      <c r="NT69" s="133"/>
      <c r="NU69" s="133"/>
      <c r="NV69" s="133"/>
      <c r="NW69" s="134"/>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8"/>
      <c r="CV70" s="138"/>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8"/>
      <c r="FX70" s="138"/>
      <c r="FY70" s="138"/>
      <c r="FZ70" s="13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32"/>
      <c r="NJ70" s="133"/>
      <c r="NK70" s="133"/>
      <c r="NL70" s="133"/>
      <c r="NM70" s="133"/>
      <c r="NN70" s="133"/>
      <c r="NO70" s="133"/>
      <c r="NP70" s="133"/>
      <c r="NQ70" s="133"/>
      <c r="NR70" s="133"/>
      <c r="NS70" s="133"/>
      <c r="NT70" s="133"/>
      <c r="NU70" s="133"/>
      <c r="NV70" s="133"/>
      <c r="NW70" s="134"/>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32"/>
      <c r="NJ71" s="133"/>
      <c r="NK71" s="133"/>
      <c r="NL71" s="133"/>
      <c r="NM71" s="133"/>
      <c r="NN71" s="133"/>
      <c r="NO71" s="133"/>
      <c r="NP71" s="133"/>
      <c r="NQ71" s="133"/>
      <c r="NR71" s="133"/>
      <c r="NS71" s="133"/>
      <c r="NT71" s="133"/>
      <c r="NU71" s="133"/>
      <c r="NV71" s="133"/>
      <c r="NW71" s="134"/>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32"/>
      <c r="NJ72" s="133"/>
      <c r="NK72" s="133"/>
      <c r="NL72" s="133"/>
      <c r="NM72" s="133"/>
      <c r="NN72" s="133"/>
      <c r="NO72" s="133"/>
      <c r="NP72" s="133"/>
      <c r="NQ72" s="133"/>
      <c r="NR72" s="133"/>
      <c r="NS72" s="133"/>
      <c r="NT72" s="133"/>
      <c r="NU72" s="133"/>
      <c r="NV72" s="133"/>
      <c r="NW72" s="134"/>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32"/>
      <c r="NJ73" s="133"/>
      <c r="NK73" s="133"/>
      <c r="NL73" s="133"/>
      <c r="NM73" s="133"/>
      <c r="NN73" s="133"/>
      <c r="NO73" s="133"/>
      <c r="NP73" s="133"/>
      <c r="NQ73" s="133"/>
      <c r="NR73" s="133"/>
      <c r="NS73" s="133"/>
      <c r="NT73" s="133"/>
      <c r="NU73" s="133"/>
      <c r="NV73" s="133"/>
      <c r="NW73" s="134"/>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32"/>
      <c r="NJ74" s="133"/>
      <c r="NK74" s="133"/>
      <c r="NL74" s="133"/>
      <c r="NM74" s="133"/>
      <c r="NN74" s="133"/>
      <c r="NO74" s="133"/>
      <c r="NP74" s="133"/>
      <c r="NQ74" s="133"/>
      <c r="NR74" s="133"/>
      <c r="NS74" s="133"/>
      <c r="NT74" s="133"/>
      <c r="NU74" s="133"/>
      <c r="NV74" s="133"/>
      <c r="NW74" s="134"/>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32"/>
      <c r="NJ75" s="133"/>
      <c r="NK75" s="133"/>
      <c r="NL75" s="133"/>
      <c r="NM75" s="133"/>
      <c r="NN75" s="133"/>
      <c r="NO75" s="133"/>
      <c r="NP75" s="133"/>
      <c r="NQ75" s="133"/>
      <c r="NR75" s="133"/>
      <c r="NS75" s="133"/>
      <c r="NT75" s="133"/>
      <c r="NU75" s="133"/>
      <c r="NV75" s="133"/>
      <c r="NW75" s="134"/>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8">
        <f>データ!DJ6</f>
        <v>5000</v>
      </c>
      <c r="CV76" s="138"/>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c r="EW76" s="138"/>
      <c r="EX76" s="138"/>
      <c r="EY76" s="138"/>
      <c r="EZ76" s="138"/>
      <c r="FA76" s="138"/>
      <c r="FB76" s="138"/>
      <c r="FC76" s="138"/>
      <c r="FD76" s="138"/>
      <c r="FE76" s="138"/>
      <c r="FF76" s="138"/>
      <c r="FG76" s="138"/>
      <c r="FH76" s="138"/>
      <c r="FI76" s="138"/>
      <c r="FJ76" s="138"/>
      <c r="FK76" s="138"/>
      <c r="FL76" s="138"/>
      <c r="FM76" s="138"/>
      <c r="FN76" s="138"/>
      <c r="FO76" s="138"/>
      <c r="FP76" s="138"/>
      <c r="FQ76" s="138"/>
      <c r="FR76" s="138"/>
      <c r="FS76" s="138"/>
      <c r="FT76" s="138"/>
      <c r="FU76" s="138"/>
      <c r="FV76" s="138"/>
      <c r="FW76" s="138"/>
      <c r="FX76" s="138"/>
      <c r="FY76" s="138"/>
      <c r="FZ76" s="138"/>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32"/>
      <c r="NJ76" s="133"/>
      <c r="NK76" s="133"/>
      <c r="NL76" s="133"/>
      <c r="NM76" s="133"/>
      <c r="NN76" s="133"/>
      <c r="NO76" s="133"/>
      <c r="NP76" s="133"/>
      <c r="NQ76" s="133"/>
      <c r="NR76" s="133"/>
      <c r="NS76" s="133"/>
      <c r="NT76" s="133"/>
      <c r="NU76" s="133"/>
      <c r="NV76" s="133"/>
      <c r="NW76" s="134"/>
    </row>
    <row r="77" spans="1:387" ht="13.5" customHeight="1" x14ac:dyDescent="0.15">
      <c r="A77" s="2"/>
      <c r="B77" s="21"/>
      <c r="C77" s="4"/>
      <c r="D77" s="4"/>
      <c r="E77" s="4"/>
      <c r="F77" s="4"/>
      <c r="I77" s="125" t="s">
        <v>27</v>
      </c>
      <c r="J77" s="125"/>
      <c r="K77" s="125"/>
      <c r="L77" s="125"/>
      <c r="M77" s="125"/>
      <c r="N77" s="125"/>
      <c r="O77" s="125"/>
      <c r="P77" s="125"/>
      <c r="Q77" s="125"/>
      <c r="R77" s="139" t="str">
        <f>データ!CX7</f>
        <v xml:space="preserve"> </v>
      </c>
      <c r="S77" s="139"/>
      <c r="T77" s="139"/>
      <c r="U77" s="139"/>
      <c r="V77" s="139"/>
      <c r="W77" s="139"/>
      <c r="X77" s="139"/>
      <c r="Y77" s="139"/>
      <c r="Z77" s="139"/>
      <c r="AA77" s="139"/>
      <c r="AB77" s="139"/>
      <c r="AC77" s="139"/>
      <c r="AD77" s="139"/>
      <c r="AE77" s="139"/>
      <c r="AF77" s="139" t="str">
        <f>データ!CY7</f>
        <v xml:space="preserve"> </v>
      </c>
      <c r="AG77" s="139"/>
      <c r="AH77" s="139"/>
      <c r="AI77" s="139"/>
      <c r="AJ77" s="139"/>
      <c r="AK77" s="139"/>
      <c r="AL77" s="139"/>
      <c r="AM77" s="139"/>
      <c r="AN77" s="139"/>
      <c r="AO77" s="139"/>
      <c r="AP77" s="139"/>
      <c r="AQ77" s="139"/>
      <c r="AR77" s="139"/>
      <c r="AS77" s="139"/>
      <c r="AT77" s="139" t="str">
        <f>データ!CZ7</f>
        <v xml:space="preserve"> </v>
      </c>
      <c r="AU77" s="139"/>
      <c r="AV77" s="139"/>
      <c r="AW77" s="139"/>
      <c r="AX77" s="139"/>
      <c r="AY77" s="139"/>
      <c r="AZ77" s="139"/>
      <c r="BA77" s="139"/>
      <c r="BB77" s="139"/>
      <c r="BC77" s="139"/>
      <c r="BD77" s="139"/>
      <c r="BE77" s="139"/>
      <c r="BF77" s="139"/>
      <c r="BG77" s="139"/>
      <c r="BH77" s="139" t="str">
        <f>データ!DA7</f>
        <v xml:space="preserve"> </v>
      </c>
      <c r="BI77" s="139"/>
      <c r="BJ77" s="139"/>
      <c r="BK77" s="139"/>
      <c r="BL77" s="139"/>
      <c r="BM77" s="139"/>
      <c r="BN77" s="139"/>
      <c r="BO77" s="139"/>
      <c r="BP77" s="139"/>
      <c r="BQ77" s="139"/>
      <c r="BR77" s="139"/>
      <c r="BS77" s="139"/>
      <c r="BT77" s="139"/>
      <c r="BU77" s="139"/>
      <c r="BV77" s="139" t="str">
        <f>データ!DB7</f>
        <v xml:space="preserve"> </v>
      </c>
      <c r="BW77" s="139"/>
      <c r="BX77" s="139"/>
      <c r="BY77" s="139"/>
      <c r="BZ77" s="139"/>
      <c r="CA77" s="139"/>
      <c r="CB77" s="139"/>
      <c r="CC77" s="139"/>
      <c r="CD77" s="139"/>
      <c r="CE77" s="139"/>
      <c r="CF77" s="139"/>
      <c r="CG77" s="139"/>
      <c r="CH77" s="139"/>
      <c r="CI77" s="139"/>
      <c r="CJ77" s="36"/>
      <c r="CK77" s="4"/>
      <c r="CL77" s="4"/>
      <c r="CM77" s="4"/>
      <c r="CN77" s="4"/>
      <c r="CO77" s="4"/>
      <c r="CP77" s="4"/>
      <c r="CQ77" s="4"/>
      <c r="CR77" s="4"/>
      <c r="CS77" s="4"/>
      <c r="CT77" s="4"/>
      <c r="CU77" s="138"/>
      <c r="CV77" s="138"/>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8"/>
      <c r="FX77" s="138"/>
      <c r="FY77" s="138"/>
      <c r="FZ77" s="138"/>
      <c r="GA77" s="4"/>
      <c r="GB77" s="4"/>
      <c r="GC77" s="4"/>
      <c r="GD77" s="4"/>
      <c r="GE77" s="4"/>
      <c r="GF77" s="4"/>
      <c r="GG77" s="4"/>
      <c r="GH77" s="4"/>
      <c r="GI77" s="4"/>
      <c r="GJ77" s="4"/>
      <c r="GK77" s="125" t="s">
        <v>27</v>
      </c>
      <c r="GL77" s="125"/>
      <c r="GM77" s="125"/>
      <c r="GN77" s="125"/>
      <c r="GO77" s="125"/>
      <c r="GP77" s="125"/>
      <c r="GQ77" s="125"/>
      <c r="GR77" s="125"/>
      <c r="GS77" s="125"/>
      <c r="GT77" s="139" t="str">
        <f>データ!DK7</f>
        <v xml:space="preserve"> </v>
      </c>
      <c r="GU77" s="139"/>
      <c r="GV77" s="139"/>
      <c r="GW77" s="139"/>
      <c r="GX77" s="139"/>
      <c r="GY77" s="139"/>
      <c r="GZ77" s="139"/>
      <c r="HA77" s="139"/>
      <c r="HB77" s="139"/>
      <c r="HC77" s="139"/>
      <c r="HD77" s="139"/>
      <c r="HE77" s="139"/>
      <c r="HF77" s="139"/>
      <c r="HG77" s="139"/>
      <c r="HH77" s="139" t="str">
        <f>データ!DL7</f>
        <v xml:space="preserve"> </v>
      </c>
      <c r="HI77" s="139"/>
      <c r="HJ77" s="139"/>
      <c r="HK77" s="139"/>
      <c r="HL77" s="139"/>
      <c r="HM77" s="139"/>
      <c r="HN77" s="139"/>
      <c r="HO77" s="139"/>
      <c r="HP77" s="139"/>
      <c r="HQ77" s="139"/>
      <c r="HR77" s="139"/>
      <c r="HS77" s="139"/>
      <c r="HT77" s="139"/>
      <c r="HU77" s="139"/>
      <c r="HV77" s="139" t="str">
        <f>データ!DM7</f>
        <v xml:space="preserve"> </v>
      </c>
      <c r="HW77" s="139"/>
      <c r="HX77" s="139"/>
      <c r="HY77" s="139"/>
      <c r="HZ77" s="139"/>
      <c r="IA77" s="139"/>
      <c r="IB77" s="139"/>
      <c r="IC77" s="139"/>
      <c r="ID77" s="139"/>
      <c r="IE77" s="139"/>
      <c r="IF77" s="139"/>
      <c r="IG77" s="139"/>
      <c r="IH77" s="139"/>
      <c r="II77" s="139"/>
      <c r="IJ77" s="139" t="str">
        <f>データ!DN7</f>
        <v xml:space="preserve"> </v>
      </c>
      <c r="IK77" s="139"/>
      <c r="IL77" s="139"/>
      <c r="IM77" s="139"/>
      <c r="IN77" s="139"/>
      <c r="IO77" s="139"/>
      <c r="IP77" s="139"/>
      <c r="IQ77" s="139"/>
      <c r="IR77" s="139"/>
      <c r="IS77" s="139"/>
      <c r="IT77" s="139"/>
      <c r="IU77" s="139"/>
      <c r="IV77" s="139"/>
      <c r="IW77" s="139"/>
      <c r="IX77" s="139" t="str">
        <f>データ!DO7</f>
        <v xml:space="preserve"> </v>
      </c>
      <c r="IY77" s="139"/>
      <c r="IZ77" s="139"/>
      <c r="JA77" s="139"/>
      <c r="JB77" s="139"/>
      <c r="JC77" s="139"/>
      <c r="JD77" s="139"/>
      <c r="JE77" s="139"/>
      <c r="JF77" s="139"/>
      <c r="JG77" s="139"/>
      <c r="JH77" s="139"/>
      <c r="JI77" s="139"/>
      <c r="JJ77" s="139"/>
      <c r="JK77" s="139"/>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32"/>
      <c r="NJ77" s="133"/>
      <c r="NK77" s="133"/>
      <c r="NL77" s="133"/>
      <c r="NM77" s="133"/>
      <c r="NN77" s="133"/>
      <c r="NO77" s="133"/>
      <c r="NP77" s="133"/>
      <c r="NQ77" s="133"/>
      <c r="NR77" s="133"/>
      <c r="NS77" s="133"/>
      <c r="NT77" s="133"/>
      <c r="NU77" s="133"/>
      <c r="NV77" s="133"/>
      <c r="NW77" s="134"/>
    </row>
    <row r="78" spans="1:387" ht="13.5" customHeight="1" x14ac:dyDescent="0.15">
      <c r="A78" s="2"/>
      <c r="B78" s="21"/>
      <c r="C78" s="4"/>
      <c r="D78" s="4"/>
      <c r="E78" s="4"/>
      <c r="F78" s="4"/>
      <c r="G78" s="4"/>
      <c r="H78" s="4"/>
      <c r="I78" s="125" t="s">
        <v>29</v>
      </c>
      <c r="J78" s="125"/>
      <c r="K78" s="125"/>
      <c r="L78" s="125"/>
      <c r="M78" s="125"/>
      <c r="N78" s="125"/>
      <c r="O78" s="125"/>
      <c r="P78" s="125"/>
      <c r="Q78" s="125"/>
      <c r="R78" s="139" t="str">
        <f>データ!DC7</f>
        <v xml:space="preserve"> </v>
      </c>
      <c r="S78" s="139"/>
      <c r="T78" s="139"/>
      <c r="U78" s="139"/>
      <c r="V78" s="139"/>
      <c r="W78" s="139"/>
      <c r="X78" s="139"/>
      <c r="Y78" s="139"/>
      <c r="Z78" s="139"/>
      <c r="AA78" s="139"/>
      <c r="AB78" s="139"/>
      <c r="AC78" s="139"/>
      <c r="AD78" s="139"/>
      <c r="AE78" s="139"/>
      <c r="AF78" s="139" t="str">
        <f>データ!DD7</f>
        <v xml:space="preserve"> </v>
      </c>
      <c r="AG78" s="139"/>
      <c r="AH78" s="139"/>
      <c r="AI78" s="139"/>
      <c r="AJ78" s="139"/>
      <c r="AK78" s="139"/>
      <c r="AL78" s="139"/>
      <c r="AM78" s="139"/>
      <c r="AN78" s="139"/>
      <c r="AO78" s="139"/>
      <c r="AP78" s="139"/>
      <c r="AQ78" s="139"/>
      <c r="AR78" s="139"/>
      <c r="AS78" s="139"/>
      <c r="AT78" s="139" t="str">
        <f>データ!DE7</f>
        <v xml:space="preserve"> </v>
      </c>
      <c r="AU78" s="139"/>
      <c r="AV78" s="139"/>
      <c r="AW78" s="139"/>
      <c r="AX78" s="139"/>
      <c r="AY78" s="139"/>
      <c r="AZ78" s="139"/>
      <c r="BA78" s="139"/>
      <c r="BB78" s="139"/>
      <c r="BC78" s="139"/>
      <c r="BD78" s="139"/>
      <c r="BE78" s="139"/>
      <c r="BF78" s="139"/>
      <c r="BG78" s="139"/>
      <c r="BH78" s="139" t="str">
        <f>データ!DF7</f>
        <v xml:space="preserve"> </v>
      </c>
      <c r="BI78" s="139"/>
      <c r="BJ78" s="139"/>
      <c r="BK78" s="139"/>
      <c r="BL78" s="139"/>
      <c r="BM78" s="139"/>
      <c r="BN78" s="139"/>
      <c r="BO78" s="139"/>
      <c r="BP78" s="139"/>
      <c r="BQ78" s="139"/>
      <c r="BR78" s="139"/>
      <c r="BS78" s="139"/>
      <c r="BT78" s="139"/>
      <c r="BU78" s="139"/>
      <c r="BV78" s="139" t="str">
        <f>データ!DG7</f>
        <v xml:space="preserve"> </v>
      </c>
      <c r="BW78" s="139"/>
      <c r="BX78" s="139"/>
      <c r="BY78" s="139"/>
      <c r="BZ78" s="139"/>
      <c r="CA78" s="139"/>
      <c r="CB78" s="139"/>
      <c r="CC78" s="139"/>
      <c r="CD78" s="139"/>
      <c r="CE78" s="139"/>
      <c r="CF78" s="139"/>
      <c r="CG78" s="139"/>
      <c r="CH78" s="139"/>
      <c r="CI78" s="139"/>
      <c r="CJ78" s="36"/>
      <c r="CK78" s="4"/>
      <c r="CL78" s="4"/>
      <c r="CM78" s="4"/>
      <c r="CN78" s="4"/>
      <c r="CO78" s="4"/>
      <c r="CP78" s="4"/>
      <c r="CQ78" s="4"/>
      <c r="CR78" s="4"/>
      <c r="CS78" s="4"/>
      <c r="CT78" s="4"/>
      <c r="CU78" s="138"/>
      <c r="CV78" s="138"/>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8"/>
      <c r="FX78" s="138"/>
      <c r="FY78" s="138"/>
      <c r="FZ78" s="138"/>
      <c r="GA78" s="4"/>
      <c r="GB78" s="4"/>
      <c r="GC78" s="4"/>
      <c r="GD78" s="4"/>
      <c r="GE78" s="4"/>
      <c r="GF78" s="4"/>
      <c r="GG78" s="4"/>
      <c r="GH78" s="4"/>
      <c r="GI78" s="4"/>
      <c r="GJ78" s="4"/>
      <c r="GK78" s="125" t="s">
        <v>29</v>
      </c>
      <c r="GL78" s="125"/>
      <c r="GM78" s="125"/>
      <c r="GN78" s="125"/>
      <c r="GO78" s="125"/>
      <c r="GP78" s="125"/>
      <c r="GQ78" s="125"/>
      <c r="GR78" s="125"/>
      <c r="GS78" s="125"/>
      <c r="GT78" s="139" t="str">
        <f>データ!DP7</f>
        <v xml:space="preserve"> </v>
      </c>
      <c r="GU78" s="139"/>
      <c r="GV78" s="139"/>
      <c r="GW78" s="139"/>
      <c r="GX78" s="139"/>
      <c r="GY78" s="139"/>
      <c r="GZ78" s="139"/>
      <c r="HA78" s="139"/>
      <c r="HB78" s="139"/>
      <c r="HC78" s="139"/>
      <c r="HD78" s="139"/>
      <c r="HE78" s="139"/>
      <c r="HF78" s="139"/>
      <c r="HG78" s="139"/>
      <c r="HH78" s="139" t="str">
        <f>データ!DQ7</f>
        <v xml:space="preserve"> </v>
      </c>
      <c r="HI78" s="139"/>
      <c r="HJ78" s="139"/>
      <c r="HK78" s="139"/>
      <c r="HL78" s="139"/>
      <c r="HM78" s="139"/>
      <c r="HN78" s="139"/>
      <c r="HO78" s="139"/>
      <c r="HP78" s="139"/>
      <c r="HQ78" s="139"/>
      <c r="HR78" s="139"/>
      <c r="HS78" s="139"/>
      <c r="HT78" s="139"/>
      <c r="HU78" s="139"/>
      <c r="HV78" s="139" t="str">
        <f>データ!DR7</f>
        <v xml:space="preserve"> </v>
      </c>
      <c r="HW78" s="139"/>
      <c r="HX78" s="139"/>
      <c r="HY78" s="139"/>
      <c r="HZ78" s="139"/>
      <c r="IA78" s="139"/>
      <c r="IB78" s="139"/>
      <c r="IC78" s="139"/>
      <c r="ID78" s="139"/>
      <c r="IE78" s="139"/>
      <c r="IF78" s="139"/>
      <c r="IG78" s="139"/>
      <c r="IH78" s="139"/>
      <c r="II78" s="139"/>
      <c r="IJ78" s="139" t="str">
        <f>データ!DS7</f>
        <v xml:space="preserve"> </v>
      </c>
      <c r="IK78" s="139"/>
      <c r="IL78" s="139"/>
      <c r="IM78" s="139"/>
      <c r="IN78" s="139"/>
      <c r="IO78" s="139"/>
      <c r="IP78" s="139"/>
      <c r="IQ78" s="139"/>
      <c r="IR78" s="139"/>
      <c r="IS78" s="139"/>
      <c r="IT78" s="139"/>
      <c r="IU78" s="139"/>
      <c r="IV78" s="139"/>
      <c r="IW78" s="139"/>
      <c r="IX78" s="139" t="str">
        <f>データ!DT7</f>
        <v xml:space="preserve"> </v>
      </c>
      <c r="IY78" s="139"/>
      <c r="IZ78" s="139"/>
      <c r="JA78" s="139"/>
      <c r="JB78" s="139"/>
      <c r="JC78" s="139"/>
      <c r="JD78" s="139"/>
      <c r="JE78" s="139"/>
      <c r="JF78" s="139"/>
      <c r="JG78" s="139"/>
      <c r="JH78" s="139"/>
      <c r="JI78" s="139"/>
      <c r="JJ78" s="139"/>
      <c r="JK78" s="139"/>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97.7</v>
      </c>
      <c r="KI78" s="126"/>
      <c r="KJ78" s="126"/>
      <c r="KK78" s="126"/>
      <c r="KL78" s="126"/>
      <c r="KM78" s="126"/>
      <c r="KN78" s="126"/>
      <c r="KO78" s="126"/>
      <c r="KP78" s="126"/>
      <c r="KQ78" s="126"/>
      <c r="KR78" s="126"/>
      <c r="KS78" s="126"/>
      <c r="KT78" s="126"/>
      <c r="KU78" s="126"/>
      <c r="KV78" s="126">
        <f>データ!EB7</f>
        <v>41.7</v>
      </c>
      <c r="KW78" s="126"/>
      <c r="KX78" s="126"/>
      <c r="KY78" s="126"/>
      <c r="KZ78" s="126"/>
      <c r="LA78" s="126"/>
      <c r="LB78" s="126"/>
      <c r="LC78" s="126"/>
      <c r="LD78" s="126"/>
      <c r="LE78" s="126"/>
      <c r="LF78" s="126"/>
      <c r="LG78" s="126"/>
      <c r="LH78" s="126"/>
      <c r="LI78" s="126"/>
      <c r="LJ78" s="126">
        <f>データ!EC7</f>
        <v>36.6</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48.5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32"/>
      <c r="NJ78" s="133"/>
      <c r="NK78" s="133"/>
      <c r="NL78" s="133"/>
      <c r="NM78" s="133"/>
      <c r="NN78" s="133"/>
      <c r="NO78" s="133"/>
      <c r="NP78" s="133"/>
      <c r="NQ78" s="133"/>
      <c r="NR78" s="133"/>
      <c r="NS78" s="133"/>
      <c r="NT78" s="133"/>
      <c r="NU78" s="133"/>
      <c r="NV78" s="133"/>
      <c r="NW78" s="134"/>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8"/>
      <c r="CV79" s="138"/>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8"/>
      <c r="FX79" s="138"/>
      <c r="FY79" s="138"/>
      <c r="FZ79" s="13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32"/>
      <c r="NJ79" s="133"/>
      <c r="NK79" s="133"/>
      <c r="NL79" s="133"/>
      <c r="NM79" s="133"/>
      <c r="NN79" s="133"/>
      <c r="NO79" s="133"/>
      <c r="NP79" s="133"/>
      <c r="NQ79" s="133"/>
      <c r="NR79" s="133"/>
      <c r="NS79" s="133"/>
      <c r="NT79" s="133"/>
      <c r="NU79" s="133"/>
      <c r="NV79" s="133"/>
      <c r="NW79" s="134"/>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32"/>
      <c r="NJ80" s="133"/>
      <c r="NK80" s="133"/>
      <c r="NL80" s="133"/>
      <c r="NM80" s="133"/>
      <c r="NN80" s="133"/>
      <c r="NO80" s="133"/>
      <c r="NP80" s="133"/>
      <c r="NQ80" s="133"/>
      <c r="NR80" s="133"/>
      <c r="NS80" s="133"/>
      <c r="NT80" s="133"/>
      <c r="NU80" s="133"/>
      <c r="NV80" s="133"/>
      <c r="NW80" s="134"/>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32"/>
      <c r="NJ81" s="133"/>
      <c r="NK81" s="133"/>
      <c r="NL81" s="133"/>
      <c r="NM81" s="133"/>
      <c r="NN81" s="133"/>
      <c r="NO81" s="133"/>
      <c r="NP81" s="133"/>
      <c r="NQ81" s="133"/>
      <c r="NR81" s="133"/>
      <c r="NS81" s="133"/>
      <c r="NT81" s="133"/>
      <c r="NU81" s="133"/>
      <c r="NV81" s="133"/>
      <c r="NW81" s="134"/>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5"/>
      <c r="NJ82" s="136"/>
      <c r="NK82" s="136"/>
      <c r="NL82" s="136"/>
      <c r="NM82" s="136"/>
      <c r="NN82" s="136"/>
      <c r="NO82" s="136"/>
      <c r="NP82" s="136"/>
      <c r="NQ82" s="136"/>
      <c r="NR82" s="136"/>
      <c r="NS82" s="136"/>
      <c r="NT82" s="136"/>
      <c r="NU82" s="136"/>
      <c r="NV82" s="136"/>
      <c r="NW82" s="137"/>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oSZF78iYFQenjk5q5PjCynbCORqmkcqZk2H0RTJvz4CEbli2Pl6GDhptAC+x6hR2KMEew7BViZCqt3uPQ18w==" saltValue="1IWThMqnK2hijb5k3s6T4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3"/>
      <c r="I4" s="144"/>
      <c r="J4" s="144"/>
      <c r="K4" s="144"/>
      <c r="L4" s="144"/>
      <c r="M4" s="144"/>
      <c r="N4" s="144"/>
      <c r="O4" s="144"/>
      <c r="P4" s="144"/>
      <c r="Q4" s="144"/>
      <c r="R4" s="144"/>
      <c r="S4" s="144"/>
      <c r="T4" s="144"/>
      <c r="U4" s="144"/>
      <c r="V4" s="144"/>
      <c r="W4" s="144"/>
      <c r="X4" s="144"/>
      <c r="Y4" s="145" t="s">
        <v>64</v>
      </c>
      <c r="Z4" s="146"/>
      <c r="AA4" s="146"/>
      <c r="AB4" s="146"/>
      <c r="AC4" s="146"/>
      <c r="AD4" s="146"/>
      <c r="AE4" s="146"/>
      <c r="AF4" s="146"/>
      <c r="AG4" s="146"/>
      <c r="AH4" s="146"/>
      <c r="AI4" s="147"/>
      <c r="AJ4" s="140" t="s">
        <v>65</v>
      </c>
      <c r="AK4" s="140"/>
      <c r="AL4" s="140"/>
      <c r="AM4" s="140"/>
      <c r="AN4" s="140"/>
      <c r="AO4" s="140"/>
      <c r="AP4" s="140"/>
      <c r="AQ4" s="140"/>
      <c r="AR4" s="140"/>
      <c r="AS4" s="140"/>
      <c r="AT4" s="140"/>
      <c r="AU4" s="148" t="s">
        <v>66</v>
      </c>
      <c r="AV4" s="140"/>
      <c r="AW4" s="140"/>
      <c r="AX4" s="140"/>
      <c r="AY4" s="140"/>
      <c r="AZ4" s="140"/>
      <c r="BA4" s="140"/>
      <c r="BB4" s="140"/>
      <c r="BC4" s="140"/>
      <c r="BD4" s="140"/>
      <c r="BE4" s="140"/>
      <c r="BF4" s="145" t="s">
        <v>67</v>
      </c>
      <c r="BG4" s="146"/>
      <c r="BH4" s="146"/>
      <c r="BI4" s="146"/>
      <c r="BJ4" s="146"/>
      <c r="BK4" s="146"/>
      <c r="BL4" s="146"/>
      <c r="BM4" s="146"/>
      <c r="BN4" s="146"/>
      <c r="BO4" s="146"/>
      <c r="BP4" s="147"/>
      <c r="BQ4" s="140" t="s">
        <v>68</v>
      </c>
      <c r="BR4" s="140"/>
      <c r="BS4" s="140"/>
      <c r="BT4" s="140"/>
      <c r="BU4" s="140"/>
      <c r="BV4" s="140"/>
      <c r="BW4" s="140"/>
      <c r="BX4" s="140"/>
      <c r="BY4" s="140"/>
      <c r="BZ4" s="140"/>
      <c r="CA4" s="140"/>
      <c r="CB4" s="148" t="s">
        <v>69</v>
      </c>
      <c r="CC4" s="140"/>
      <c r="CD4" s="140"/>
      <c r="CE4" s="140"/>
      <c r="CF4" s="140"/>
      <c r="CG4" s="140"/>
      <c r="CH4" s="140"/>
      <c r="CI4" s="140"/>
      <c r="CJ4" s="140"/>
      <c r="CK4" s="140"/>
      <c r="CL4" s="140"/>
      <c r="CM4" s="140" t="s">
        <v>70</v>
      </c>
      <c r="CN4" s="140"/>
      <c r="CO4" s="140"/>
      <c r="CP4" s="140"/>
      <c r="CQ4" s="140"/>
      <c r="CR4" s="140"/>
      <c r="CS4" s="140"/>
      <c r="CT4" s="140"/>
      <c r="CU4" s="140"/>
      <c r="CV4" s="140"/>
      <c r="CW4" s="140"/>
      <c r="CX4" s="145" t="s">
        <v>71</v>
      </c>
      <c r="CY4" s="146"/>
      <c r="CZ4" s="146"/>
      <c r="DA4" s="146"/>
      <c r="DB4" s="146"/>
      <c r="DC4" s="146"/>
      <c r="DD4" s="146"/>
      <c r="DE4" s="146"/>
      <c r="DF4" s="146"/>
      <c r="DG4" s="146"/>
      <c r="DH4" s="147"/>
      <c r="DI4" s="149" t="s">
        <v>72</v>
      </c>
      <c r="DJ4" s="149" t="s">
        <v>73</v>
      </c>
      <c r="DK4" s="140" t="s">
        <v>74</v>
      </c>
      <c r="DL4" s="140"/>
      <c r="DM4" s="140"/>
      <c r="DN4" s="140"/>
      <c r="DO4" s="140"/>
      <c r="DP4" s="140"/>
      <c r="DQ4" s="140"/>
      <c r="DR4" s="140"/>
      <c r="DS4" s="140"/>
      <c r="DT4" s="140"/>
      <c r="DU4" s="140"/>
      <c r="DV4" s="140" t="s">
        <v>75</v>
      </c>
      <c r="DW4" s="140"/>
      <c r="DX4" s="140"/>
      <c r="DY4" s="140"/>
      <c r="DZ4" s="140"/>
      <c r="EA4" s="140"/>
      <c r="EB4" s="140"/>
      <c r="EC4" s="140"/>
      <c r="ED4" s="140"/>
      <c r="EE4" s="140"/>
      <c r="EF4" s="140"/>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93</v>
      </c>
      <c r="AM5" s="56" t="s">
        <v>94</v>
      </c>
      <c r="AN5" s="56" t="s">
        <v>95</v>
      </c>
      <c r="AO5" s="56" t="s">
        <v>96</v>
      </c>
      <c r="AP5" s="56" t="s">
        <v>97</v>
      </c>
      <c r="AQ5" s="56" t="s">
        <v>98</v>
      </c>
      <c r="AR5" s="56" t="s">
        <v>99</v>
      </c>
      <c r="AS5" s="56" t="s">
        <v>100</v>
      </c>
      <c r="AT5" s="56" t="s">
        <v>101</v>
      </c>
      <c r="AU5" s="56" t="s">
        <v>91</v>
      </c>
      <c r="AV5" s="56" t="s">
        <v>92</v>
      </c>
      <c r="AW5" s="56" t="s">
        <v>93</v>
      </c>
      <c r="AX5" s="56" t="s">
        <v>94</v>
      </c>
      <c r="AY5" s="56" t="s">
        <v>95</v>
      </c>
      <c r="AZ5" s="56" t="s">
        <v>96</v>
      </c>
      <c r="BA5" s="56" t="s">
        <v>97</v>
      </c>
      <c r="BB5" s="56" t="s">
        <v>98</v>
      </c>
      <c r="BC5" s="56" t="s">
        <v>99</v>
      </c>
      <c r="BD5" s="56" t="s">
        <v>100</v>
      </c>
      <c r="BE5" s="56" t="s">
        <v>101</v>
      </c>
      <c r="BF5" s="56" t="s">
        <v>91</v>
      </c>
      <c r="BG5" s="56" t="s">
        <v>92</v>
      </c>
      <c r="BH5" s="56" t="s">
        <v>93</v>
      </c>
      <c r="BI5" s="56" t="s">
        <v>94</v>
      </c>
      <c r="BJ5" s="56" t="s">
        <v>95</v>
      </c>
      <c r="BK5" s="56" t="s">
        <v>96</v>
      </c>
      <c r="BL5" s="56" t="s">
        <v>97</v>
      </c>
      <c r="BM5" s="56" t="s">
        <v>98</v>
      </c>
      <c r="BN5" s="56" t="s">
        <v>99</v>
      </c>
      <c r="BO5" s="56" t="s">
        <v>100</v>
      </c>
      <c r="BP5" s="56" t="s">
        <v>101</v>
      </c>
      <c r="BQ5" s="56" t="s">
        <v>91</v>
      </c>
      <c r="BR5" s="56" t="s">
        <v>92</v>
      </c>
      <c r="BS5" s="56" t="s">
        <v>93</v>
      </c>
      <c r="BT5" s="56" t="s">
        <v>94</v>
      </c>
      <c r="BU5" s="56" t="s">
        <v>95</v>
      </c>
      <c r="BV5" s="56" t="s">
        <v>96</v>
      </c>
      <c r="BW5" s="56" t="s">
        <v>97</v>
      </c>
      <c r="BX5" s="56" t="s">
        <v>98</v>
      </c>
      <c r="BY5" s="56" t="s">
        <v>99</v>
      </c>
      <c r="BZ5" s="56" t="s">
        <v>100</v>
      </c>
      <c r="CA5" s="56" t="s">
        <v>101</v>
      </c>
      <c r="CB5" s="56" t="s">
        <v>91</v>
      </c>
      <c r="CC5" s="56" t="s">
        <v>92</v>
      </c>
      <c r="CD5" s="56" t="s">
        <v>93</v>
      </c>
      <c r="CE5" s="56" t="s">
        <v>94</v>
      </c>
      <c r="CF5" s="56" t="s">
        <v>95</v>
      </c>
      <c r="CG5" s="56" t="s">
        <v>96</v>
      </c>
      <c r="CH5" s="56" t="s">
        <v>97</v>
      </c>
      <c r="CI5" s="56" t="s">
        <v>98</v>
      </c>
      <c r="CJ5" s="56" t="s">
        <v>99</v>
      </c>
      <c r="CK5" s="56" t="s">
        <v>100</v>
      </c>
      <c r="CL5" s="56" t="s">
        <v>101</v>
      </c>
      <c r="CM5" s="56" t="s">
        <v>91</v>
      </c>
      <c r="CN5" s="56" t="s">
        <v>92</v>
      </c>
      <c r="CO5" s="56" t="s">
        <v>93</v>
      </c>
      <c r="CP5" s="56" t="s">
        <v>94</v>
      </c>
      <c r="CQ5" s="56" t="s">
        <v>95</v>
      </c>
      <c r="CR5" s="56" t="s">
        <v>96</v>
      </c>
      <c r="CS5" s="56" t="s">
        <v>97</v>
      </c>
      <c r="CT5" s="56" t="s">
        <v>98</v>
      </c>
      <c r="CU5" s="56" t="s">
        <v>99</v>
      </c>
      <c r="CV5" s="56" t="s">
        <v>100</v>
      </c>
      <c r="CW5" s="56" t="s">
        <v>101</v>
      </c>
      <c r="CX5" s="56" t="s">
        <v>91</v>
      </c>
      <c r="CY5" s="56" t="s">
        <v>92</v>
      </c>
      <c r="CZ5" s="56" t="s">
        <v>93</v>
      </c>
      <c r="DA5" s="56" t="s">
        <v>94</v>
      </c>
      <c r="DB5" s="56" t="s">
        <v>95</v>
      </c>
      <c r="DC5" s="56" t="s">
        <v>96</v>
      </c>
      <c r="DD5" s="56" t="s">
        <v>97</v>
      </c>
      <c r="DE5" s="56" t="s">
        <v>98</v>
      </c>
      <c r="DF5" s="56" t="s">
        <v>99</v>
      </c>
      <c r="DG5" s="56" t="s">
        <v>100</v>
      </c>
      <c r="DH5" s="56" t="s">
        <v>101</v>
      </c>
      <c r="DI5" s="150"/>
      <c r="DJ5" s="150"/>
      <c r="DK5" s="56" t="s">
        <v>91</v>
      </c>
      <c r="DL5" s="56" t="s">
        <v>92</v>
      </c>
      <c r="DM5" s="56" t="s">
        <v>93</v>
      </c>
      <c r="DN5" s="56" t="s">
        <v>94</v>
      </c>
      <c r="DO5" s="56" t="s">
        <v>95</v>
      </c>
      <c r="DP5" s="56" t="s">
        <v>96</v>
      </c>
      <c r="DQ5" s="56" t="s">
        <v>97</v>
      </c>
      <c r="DR5" s="56" t="s">
        <v>98</v>
      </c>
      <c r="DS5" s="56" t="s">
        <v>99</v>
      </c>
      <c r="DT5" s="56" t="s">
        <v>100</v>
      </c>
      <c r="DU5" s="56" t="s">
        <v>35</v>
      </c>
      <c r="DV5" s="56" t="s">
        <v>91</v>
      </c>
      <c r="DW5" s="56" t="s">
        <v>92</v>
      </c>
      <c r="DX5" s="56" t="s">
        <v>93</v>
      </c>
      <c r="DY5" s="56" t="s">
        <v>94</v>
      </c>
      <c r="DZ5" s="56" t="s">
        <v>95</v>
      </c>
      <c r="EA5" s="56" t="s">
        <v>96</v>
      </c>
      <c r="EB5" s="56" t="s">
        <v>97</v>
      </c>
      <c r="EC5" s="56" t="s">
        <v>98</v>
      </c>
      <c r="ED5" s="56" t="s">
        <v>99</v>
      </c>
      <c r="EE5" s="56" t="s">
        <v>100</v>
      </c>
      <c r="EF5" s="56" t="s">
        <v>101</v>
      </c>
      <c r="EG5" s="56" t="s">
        <v>102</v>
      </c>
      <c r="EH5" s="56" t="s">
        <v>103</v>
      </c>
      <c r="EI5" s="56" t="s">
        <v>104</v>
      </c>
      <c r="EJ5" s="56" t="s">
        <v>105</v>
      </c>
      <c r="EK5" s="56" t="s">
        <v>106</v>
      </c>
      <c r="EL5" s="56" t="s">
        <v>107</v>
      </c>
      <c r="EM5" s="56" t="s">
        <v>108</v>
      </c>
      <c r="EN5" s="56" t="s">
        <v>109</v>
      </c>
      <c r="EO5" s="56" t="s">
        <v>110</v>
      </c>
      <c r="EP5" s="56" t="s">
        <v>111</v>
      </c>
    </row>
    <row r="6" spans="1:146" s="66" customFormat="1" x14ac:dyDescent="0.15">
      <c r="A6" s="42" t="s">
        <v>112</v>
      </c>
      <c r="B6" s="57">
        <f>B8</f>
        <v>2020</v>
      </c>
      <c r="C6" s="57">
        <f t="shared" ref="C6:X6" si="2">C8</f>
        <v>73644</v>
      </c>
      <c r="D6" s="57">
        <f t="shared" si="2"/>
        <v>47</v>
      </c>
      <c r="E6" s="57">
        <f t="shared" si="2"/>
        <v>11</v>
      </c>
      <c r="F6" s="57">
        <f t="shared" si="2"/>
        <v>1</v>
      </c>
      <c r="G6" s="57">
        <f t="shared" si="2"/>
        <v>1</v>
      </c>
      <c r="H6" s="57" t="str">
        <f>SUBSTITUTE(H8,"　","")</f>
        <v>福島県檜枝岐村</v>
      </c>
      <c r="I6" s="57" t="str">
        <f t="shared" si="2"/>
        <v>尾瀬沼ヒュッテ</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1283</v>
      </c>
      <c r="R6" s="60">
        <f t="shared" si="2"/>
        <v>100</v>
      </c>
      <c r="S6" s="61">
        <f t="shared" si="2"/>
        <v>10586</v>
      </c>
      <c r="T6" s="62" t="str">
        <f t="shared" si="2"/>
        <v>無</v>
      </c>
      <c r="U6" s="58">
        <f t="shared" si="2"/>
        <v>45.3</v>
      </c>
      <c r="V6" s="62" t="str">
        <f t="shared" si="2"/>
        <v>無</v>
      </c>
      <c r="W6" s="63">
        <f t="shared" si="2"/>
        <v>80</v>
      </c>
      <c r="X6" s="62" t="str">
        <f t="shared" si="2"/>
        <v>無</v>
      </c>
      <c r="Y6" s="64">
        <f>IF(Y8="-",NA(),Y8)</f>
        <v>133.69999999999999</v>
      </c>
      <c r="Z6" s="64">
        <f t="shared" ref="Z6:AH6" si="3">IF(Z8="-",NA(),Z8)</f>
        <v>129</v>
      </c>
      <c r="AA6" s="64">
        <f t="shared" si="3"/>
        <v>132</v>
      </c>
      <c r="AB6" s="64">
        <f t="shared" si="3"/>
        <v>131.80000000000001</v>
      </c>
      <c r="AC6" s="64">
        <f t="shared" si="3"/>
        <v>62.3</v>
      </c>
      <c r="AD6" s="64">
        <f t="shared" si="3"/>
        <v>84</v>
      </c>
      <c r="AE6" s="64">
        <f t="shared" si="3"/>
        <v>85</v>
      </c>
      <c r="AF6" s="64">
        <f t="shared" si="3"/>
        <v>162.80000000000001</v>
      </c>
      <c r="AG6" s="64">
        <f t="shared" si="3"/>
        <v>125</v>
      </c>
      <c r="AH6" s="64">
        <f t="shared" si="3"/>
        <v>73.599999999999994</v>
      </c>
      <c r="AI6" s="64" t="str">
        <f>IF(AI8="-","【-】","【"&amp;SUBSTITUTE(TEXT(AI8,"#,##0.0"),"-","△")&amp;"】")</f>
        <v>【86.6】</v>
      </c>
      <c r="AJ6" s="64">
        <f>IF(AJ8="-",NA(),AJ8)</f>
        <v>11.1</v>
      </c>
      <c r="AK6" s="64">
        <f t="shared" ref="AK6:AS6" si="4">IF(AK8="-",NA(),AK8)</f>
        <v>10.7</v>
      </c>
      <c r="AL6" s="64">
        <f t="shared" si="4"/>
        <v>10.1</v>
      </c>
      <c r="AM6" s="64">
        <f t="shared" si="4"/>
        <v>0</v>
      </c>
      <c r="AN6" s="64">
        <f t="shared" si="4"/>
        <v>0</v>
      </c>
      <c r="AO6" s="64">
        <f t="shared" si="4"/>
        <v>19.399999999999999</v>
      </c>
      <c r="AP6" s="64">
        <f t="shared" si="4"/>
        <v>18.2</v>
      </c>
      <c r="AQ6" s="64">
        <f t="shared" si="4"/>
        <v>7.5</v>
      </c>
      <c r="AR6" s="64">
        <f t="shared" si="4"/>
        <v>29</v>
      </c>
      <c r="AS6" s="64">
        <f t="shared" si="4"/>
        <v>20.399999999999999</v>
      </c>
      <c r="AT6" s="64" t="str">
        <f>IF(AT8="-","【-】","【"&amp;SUBSTITUTE(TEXT(AT8,"#,##0.0"),"-","△")&amp;"】")</f>
        <v>【33.7】</v>
      </c>
      <c r="AU6" s="59">
        <f>IF(AU8="-",NA(),AU8)</f>
        <v>1337</v>
      </c>
      <c r="AV6" s="59">
        <f t="shared" ref="AV6:BD6" si="5">IF(AV8="-",NA(),AV8)</f>
        <v>993</v>
      </c>
      <c r="AW6" s="59">
        <f t="shared" si="5"/>
        <v>899</v>
      </c>
      <c r="AX6" s="59">
        <f t="shared" si="5"/>
        <v>0</v>
      </c>
      <c r="AY6" s="59">
        <f t="shared" si="5"/>
        <v>0</v>
      </c>
      <c r="AZ6" s="59">
        <f t="shared" si="5"/>
        <v>1143</v>
      </c>
      <c r="BA6" s="59">
        <f t="shared" si="5"/>
        <v>1961</v>
      </c>
      <c r="BB6" s="59">
        <f t="shared" si="5"/>
        <v>387</v>
      </c>
      <c r="BC6" s="59">
        <f t="shared" si="5"/>
        <v>581</v>
      </c>
      <c r="BD6" s="59">
        <f t="shared" si="5"/>
        <v>4723940</v>
      </c>
      <c r="BE6" s="59" t="str">
        <f>IF(BE8="-","【-】","【"&amp;SUBSTITUTE(TEXT(BE8,"#,##0"),"-","△")&amp;"】")</f>
        <v>【1,475,862】</v>
      </c>
      <c r="BF6" s="64">
        <f>IF(BF8="-",NA(),BF8)</f>
        <v>10.199999999999999</v>
      </c>
      <c r="BG6" s="64">
        <f t="shared" ref="BG6:BO6" si="6">IF(BG8="-",NA(),BG8)</f>
        <v>10.199999999999999</v>
      </c>
      <c r="BH6" s="64">
        <f t="shared" si="6"/>
        <v>10.9</v>
      </c>
      <c r="BI6" s="64">
        <f t="shared" si="6"/>
        <v>14.3</v>
      </c>
      <c r="BJ6" s="64">
        <f t="shared" si="6"/>
        <v>6.2</v>
      </c>
      <c r="BK6" s="64">
        <f t="shared" si="6"/>
        <v>33.200000000000003</v>
      </c>
      <c r="BL6" s="64">
        <f t="shared" si="6"/>
        <v>33.9</v>
      </c>
      <c r="BM6" s="64">
        <f t="shared" si="6"/>
        <v>31.7</v>
      </c>
      <c r="BN6" s="64">
        <f t="shared" si="6"/>
        <v>26.8</v>
      </c>
      <c r="BO6" s="64">
        <f t="shared" si="6"/>
        <v>13.9</v>
      </c>
      <c r="BP6" s="64" t="str">
        <f>IF(BP8="-","【-】","【"&amp;SUBSTITUTE(TEXT(BP8,"#,##0.0"),"-","△")&amp;"】")</f>
        <v>【10.1】</v>
      </c>
      <c r="BQ6" s="64">
        <f>IF(BQ8="-",NA(),BQ8)</f>
        <v>25.1</v>
      </c>
      <c r="BR6" s="64">
        <f t="shared" ref="BR6:BZ6" si="7">IF(BR8="-",NA(),BR8)</f>
        <v>30.7</v>
      </c>
      <c r="BS6" s="64">
        <f t="shared" si="7"/>
        <v>39.200000000000003</v>
      </c>
      <c r="BT6" s="64">
        <f t="shared" si="7"/>
        <v>46.3</v>
      </c>
      <c r="BU6" s="64">
        <f t="shared" si="7"/>
        <v>129.5</v>
      </c>
      <c r="BV6" s="64">
        <f t="shared" si="7"/>
        <v>29.8</v>
      </c>
      <c r="BW6" s="64">
        <f t="shared" si="7"/>
        <v>31.4</v>
      </c>
      <c r="BX6" s="64">
        <f t="shared" si="7"/>
        <v>27.4</v>
      </c>
      <c r="BY6" s="64">
        <f t="shared" si="7"/>
        <v>29.9</v>
      </c>
      <c r="BZ6" s="64">
        <f t="shared" si="7"/>
        <v>139.1</v>
      </c>
      <c r="CA6" s="64" t="str">
        <f>IF(CA8="-","【-】","【"&amp;SUBSTITUTE(TEXT(CA8,"#,##0.0"),"-","△")&amp;"】")</f>
        <v>【170.8】</v>
      </c>
      <c r="CB6" s="64">
        <f>IF(CB8="-",NA(),CB8)</f>
        <v>18.899999999999999</v>
      </c>
      <c r="CC6" s="64">
        <f t="shared" ref="CC6:CK6" si="8">IF(CC8="-",NA(),CC8)</f>
        <v>15.5</v>
      </c>
      <c r="CD6" s="64">
        <f t="shared" si="8"/>
        <v>24.2</v>
      </c>
      <c r="CE6" s="64">
        <f t="shared" si="8"/>
        <v>10.6</v>
      </c>
      <c r="CF6" s="64">
        <f t="shared" si="8"/>
        <v>-31.5</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11522</v>
      </c>
      <c r="CN6" s="59">
        <f t="shared" ref="CN6:CV6" si="9">IF(CN8="-",NA(),CN8)</f>
        <v>9549</v>
      </c>
      <c r="CO6" s="59">
        <f t="shared" si="9"/>
        <v>11637</v>
      </c>
      <c r="CP6" s="59">
        <f t="shared" si="9"/>
        <v>11642</v>
      </c>
      <c r="CQ6" s="59">
        <f t="shared" si="9"/>
        <v>-12667116</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113</v>
      </c>
      <c r="DI6" s="60">
        <f t="shared" ref="DI6:DJ6" si="10">DI8</f>
        <v>105798</v>
      </c>
      <c r="DJ6" s="60">
        <f t="shared" si="10"/>
        <v>5000</v>
      </c>
      <c r="DK6" s="64"/>
      <c r="DL6" s="64"/>
      <c r="DM6" s="64"/>
      <c r="DN6" s="64"/>
      <c r="DO6" s="64"/>
      <c r="DP6" s="64"/>
      <c r="DQ6" s="64"/>
      <c r="DR6" s="64"/>
      <c r="DS6" s="64"/>
      <c r="DT6" s="64"/>
      <c r="DU6" s="64" t="s">
        <v>114</v>
      </c>
      <c r="DV6" s="64">
        <f>IF(DV8="-",NA(),DV8)</f>
        <v>0</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2.9999999999999997E-4</v>
      </c>
      <c r="EH6" s="65">
        <f t="shared" ref="EH6:EP6" si="12">IF(EH8="-",NA(),EH8)</f>
        <v>2.0000000000000001E-4</v>
      </c>
      <c r="EI6" s="65">
        <f t="shared" si="12"/>
        <v>5.0000000000000001E-4</v>
      </c>
      <c r="EJ6" s="65">
        <f t="shared" si="12"/>
        <v>4.0000000000000002E-4</v>
      </c>
      <c r="EK6" s="65">
        <f t="shared" si="12"/>
        <v>2.0000000000000001E-4</v>
      </c>
      <c r="EL6" s="65">
        <f t="shared" si="12"/>
        <v>3.5999999999999999E-3</v>
      </c>
      <c r="EM6" s="65">
        <f t="shared" si="12"/>
        <v>6.8999999999999999E-3</v>
      </c>
      <c r="EN6" s="65">
        <f t="shared" si="12"/>
        <v>5.4999999999999997E-3</v>
      </c>
      <c r="EO6" s="65">
        <f t="shared" si="12"/>
        <v>5.5999999999999999E-3</v>
      </c>
      <c r="EP6" s="65">
        <f t="shared" si="12"/>
        <v>9.7000000000000003E-3</v>
      </c>
    </row>
    <row r="7" spans="1:146" s="66" customFormat="1" x14ac:dyDescent="0.15">
      <c r="A7" s="42" t="s">
        <v>115</v>
      </c>
      <c r="B7" s="57">
        <f t="shared" ref="B7:X7" si="13">B8</f>
        <v>2020</v>
      </c>
      <c r="C7" s="57">
        <f t="shared" si="13"/>
        <v>73644</v>
      </c>
      <c r="D7" s="57">
        <f t="shared" si="13"/>
        <v>47</v>
      </c>
      <c r="E7" s="57">
        <f t="shared" si="13"/>
        <v>11</v>
      </c>
      <c r="F7" s="57">
        <f t="shared" si="13"/>
        <v>1</v>
      </c>
      <c r="G7" s="57">
        <f t="shared" si="13"/>
        <v>1</v>
      </c>
      <c r="H7" s="57" t="str">
        <f t="shared" si="13"/>
        <v>福島県　檜枝岐村</v>
      </c>
      <c r="I7" s="57" t="str">
        <f t="shared" si="13"/>
        <v>尾瀬沼ヒュッテ</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1283</v>
      </c>
      <c r="R7" s="60">
        <f t="shared" si="13"/>
        <v>100</v>
      </c>
      <c r="S7" s="61">
        <f t="shared" si="13"/>
        <v>10586</v>
      </c>
      <c r="T7" s="62" t="str">
        <f t="shared" si="13"/>
        <v>無</v>
      </c>
      <c r="U7" s="58">
        <f t="shared" si="13"/>
        <v>45.3</v>
      </c>
      <c r="V7" s="62" t="str">
        <f t="shared" si="13"/>
        <v>無</v>
      </c>
      <c r="W7" s="63">
        <f t="shared" si="13"/>
        <v>80</v>
      </c>
      <c r="X7" s="62" t="str">
        <f t="shared" si="13"/>
        <v>無</v>
      </c>
      <c r="Y7" s="64">
        <f>Y8</f>
        <v>133.69999999999999</v>
      </c>
      <c r="Z7" s="64">
        <f t="shared" ref="Z7:AH7" si="14">Z8</f>
        <v>129</v>
      </c>
      <c r="AA7" s="64">
        <f t="shared" si="14"/>
        <v>132</v>
      </c>
      <c r="AB7" s="64">
        <f t="shared" si="14"/>
        <v>131.80000000000001</v>
      </c>
      <c r="AC7" s="64">
        <f t="shared" si="14"/>
        <v>62.3</v>
      </c>
      <c r="AD7" s="64">
        <f t="shared" si="14"/>
        <v>84</v>
      </c>
      <c r="AE7" s="64">
        <f t="shared" si="14"/>
        <v>85</v>
      </c>
      <c r="AF7" s="64">
        <f t="shared" si="14"/>
        <v>162.80000000000001</v>
      </c>
      <c r="AG7" s="64">
        <f t="shared" si="14"/>
        <v>125</v>
      </c>
      <c r="AH7" s="64">
        <f t="shared" si="14"/>
        <v>73.599999999999994</v>
      </c>
      <c r="AI7" s="64"/>
      <c r="AJ7" s="64">
        <f>AJ8</f>
        <v>11.1</v>
      </c>
      <c r="AK7" s="64">
        <f t="shared" ref="AK7:AS7" si="15">AK8</f>
        <v>10.7</v>
      </c>
      <c r="AL7" s="64">
        <f t="shared" si="15"/>
        <v>10.1</v>
      </c>
      <c r="AM7" s="64">
        <f t="shared" si="15"/>
        <v>0</v>
      </c>
      <c r="AN7" s="64">
        <f t="shared" si="15"/>
        <v>0</v>
      </c>
      <c r="AO7" s="64">
        <f t="shared" si="15"/>
        <v>19.399999999999999</v>
      </c>
      <c r="AP7" s="64">
        <f t="shared" si="15"/>
        <v>18.2</v>
      </c>
      <c r="AQ7" s="64">
        <f t="shared" si="15"/>
        <v>7.5</v>
      </c>
      <c r="AR7" s="64">
        <f t="shared" si="15"/>
        <v>29</v>
      </c>
      <c r="AS7" s="64">
        <f t="shared" si="15"/>
        <v>20.399999999999999</v>
      </c>
      <c r="AT7" s="64"/>
      <c r="AU7" s="59">
        <f>AU8</f>
        <v>1337</v>
      </c>
      <c r="AV7" s="59">
        <f t="shared" ref="AV7:BD7" si="16">AV8</f>
        <v>993</v>
      </c>
      <c r="AW7" s="59">
        <f t="shared" si="16"/>
        <v>899</v>
      </c>
      <c r="AX7" s="59">
        <f t="shared" si="16"/>
        <v>0</v>
      </c>
      <c r="AY7" s="59">
        <f t="shared" si="16"/>
        <v>0</v>
      </c>
      <c r="AZ7" s="59">
        <f t="shared" si="16"/>
        <v>1143</v>
      </c>
      <c r="BA7" s="59">
        <f t="shared" si="16"/>
        <v>1961</v>
      </c>
      <c r="BB7" s="59">
        <f t="shared" si="16"/>
        <v>387</v>
      </c>
      <c r="BC7" s="59">
        <f t="shared" si="16"/>
        <v>581</v>
      </c>
      <c r="BD7" s="59">
        <f t="shared" si="16"/>
        <v>4723940</v>
      </c>
      <c r="BE7" s="59"/>
      <c r="BF7" s="64">
        <f>BF8</f>
        <v>10.199999999999999</v>
      </c>
      <c r="BG7" s="64">
        <f t="shared" ref="BG7:BO7" si="17">BG8</f>
        <v>10.199999999999999</v>
      </c>
      <c r="BH7" s="64">
        <f t="shared" si="17"/>
        <v>10.9</v>
      </c>
      <c r="BI7" s="64">
        <f t="shared" si="17"/>
        <v>14.3</v>
      </c>
      <c r="BJ7" s="64">
        <f t="shared" si="17"/>
        <v>6.2</v>
      </c>
      <c r="BK7" s="64">
        <f t="shared" si="17"/>
        <v>33.200000000000003</v>
      </c>
      <c r="BL7" s="64">
        <f t="shared" si="17"/>
        <v>33.9</v>
      </c>
      <c r="BM7" s="64">
        <f t="shared" si="17"/>
        <v>31.7</v>
      </c>
      <c r="BN7" s="64">
        <f t="shared" si="17"/>
        <v>26.8</v>
      </c>
      <c r="BO7" s="64">
        <f t="shared" si="17"/>
        <v>13.9</v>
      </c>
      <c r="BP7" s="64"/>
      <c r="BQ7" s="64">
        <f>BQ8</f>
        <v>25.1</v>
      </c>
      <c r="BR7" s="64">
        <f t="shared" ref="BR7:BZ7" si="18">BR8</f>
        <v>30.7</v>
      </c>
      <c r="BS7" s="64">
        <f t="shared" si="18"/>
        <v>39.200000000000003</v>
      </c>
      <c r="BT7" s="64">
        <f t="shared" si="18"/>
        <v>46.3</v>
      </c>
      <c r="BU7" s="64">
        <f t="shared" si="18"/>
        <v>129.5</v>
      </c>
      <c r="BV7" s="64">
        <f t="shared" si="18"/>
        <v>29.8</v>
      </c>
      <c r="BW7" s="64">
        <f t="shared" si="18"/>
        <v>31.4</v>
      </c>
      <c r="BX7" s="64">
        <f t="shared" si="18"/>
        <v>27.4</v>
      </c>
      <c r="BY7" s="64">
        <f t="shared" si="18"/>
        <v>29.9</v>
      </c>
      <c r="BZ7" s="64">
        <f t="shared" si="18"/>
        <v>139.1</v>
      </c>
      <c r="CA7" s="64"/>
      <c r="CB7" s="64">
        <f>CB8</f>
        <v>18.899999999999999</v>
      </c>
      <c r="CC7" s="64">
        <f t="shared" ref="CC7:CK7" si="19">CC8</f>
        <v>15.5</v>
      </c>
      <c r="CD7" s="64">
        <f t="shared" si="19"/>
        <v>24.2</v>
      </c>
      <c r="CE7" s="64">
        <f t="shared" si="19"/>
        <v>10.6</v>
      </c>
      <c r="CF7" s="64">
        <f t="shared" si="19"/>
        <v>-31.5</v>
      </c>
      <c r="CG7" s="64">
        <f t="shared" si="19"/>
        <v>18.399999999999999</v>
      </c>
      <c r="CH7" s="64">
        <f t="shared" si="19"/>
        <v>16.600000000000001</v>
      </c>
      <c r="CI7" s="64">
        <f t="shared" si="19"/>
        <v>-292.5</v>
      </c>
      <c r="CJ7" s="64">
        <f t="shared" si="19"/>
        <v>15.2</v>
      </c>
      <c r="CK7" s="64">
        <f t="shared" si="19"/>
        <v>-175.7</v>
      </c>
      <c r="CL7" s="64"/>
      <c r="CM7" s="59">
        <f>CM8</f>
        <v>11522</v>
      </c>
      <c r="CN7" s="59">
        <f t="shared" ref="CN7:CV7" si="20">CN8</f>
        <v>9549</v>
      </c>
      <c r="CO7" s="59">
        <f t="shared" si="20"/>
        <v>11637</v>
      </c>
      <c r="CP7" s="59">
        <f t="shared" si="20"/>
        <v>11642</v>
      </c>
      <c r="CQ7" s="59">
        <f t="shared" si="20"/>
        <v>-12667116</v>
      </c>
      <c r="CR7" s="59">
        <f t="shared" si="20"/>
        <v>3106</v>
      </c>
      <c r="CS7" s="59">
        <f t="shared" si="20"/>
        <v>-8472</v>
      </c>
      <c r="CT7" s="59">
        <f t="shared" si="20"/>
        <v>8460</v>
      </c>
      <c r="CU7" s="59">
        <f t="shared" si="20"/>
        <v>4951</v>
      </c>
      <c r="CV7" s="59">
        <f t="shared" si="20"/>
        <v>-586097</v>
      </c>
      <c r="CW7" s="59"/>
      <c r="CX7" s="64" t="s">
        <v>116</v>
      </c>
      <c r="CY7" s="64" t="s">
        <v>116</v>
      </c>
      <c r="CZ7" s="64" t="s">
        <v>116</v>
      </c>
      <c r="DA7" s="64" t="s">
        <v>116</v>
      </c>
      <c r="DB7" s="64" t="s">
        <v>116</v>
      </c>
      <c r="DC7" s="64" t="s">
        <v>116</v>
      </c>
      <c r="DD7" s="64" t="s">
        <v>116</v>
      </c>
      <c r="DE7" s="64" t="s">
        <v>116</v>
      </c>
      <c r="DF7" s="64" t="s">
        <v>116</v>
      </c>
      <c r="DG7" s="64" t="s">
        <v>114</v>
      </c>
      <c r="DH7" s="64"/>
      <c r="DI7" s="60">
        <f>DI8</f>
        <v>105798</v>
      </c>
      <c r="DJ7" s="60">
        <f>DJ8</f>
        <v>5000</v>
      </c>
      <c r="DK7" s="64" t="s">
        <v>116</v>
      </c>
      <c r="DL7" s="64" t="s">
        <v>116</v>
      </c>
      <c r="DM7" s="64" t="s">
        <v>116</v>
      </c>
      <c r="DN7" s="64" t="s">
        <v>116</v>
      </c>
      <c r="DO7" s="64" t="s">
        <v>116</v>
      </c>
      <c r="DP7" s="64" t="s">
        <v>116</v>
      </c>
      <c r="DQ7" s="64" t="s">
        <v>116</v>
      </c>
      <c r="DR7" s="64" t="s">
        <v>116</v>
      </c>
      <c r="DS7" s="64" t="s">
        <v>116</v>
      </c>
      <c r="DT7" s="64" t="s">
        <v>117</v>
      </c>
      <c r="DU7" s="64"/>
      <c r="DV7" s="64">
        <f>DV8</f>
        <v>0</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73644</v>
      </c>
      <c r="D8" s="67">
        <v>47</v>
      </c>
      <c r="E8" s="67">
        <v>11</v>
      </c>
      <c r="F8" s="67">
        <v>1</v>
      </c>
      <c r="G8" s="67">
        <v>1</v>
      </c>
      <c r="H8" s="67" t="s">
        <v>118</v>
      </c>
      <c r="I8" s="67" t="s">
        <v>119</v>
      </c>
      <c r="J8" s="67" t="s">
        <v>120</v>
      </c>
      <c r="K8" s="67" t="s">
        <v>121</v>
      </c>
      <c r="L8" s="67" t="s">
        <v>122</v>
      </c>
      <c r="M8" s="67" t="s">
        <v>123</v>
      </c>
      <c r="N8" s="67" t="s">
        <v>124</v>
      </c>
      <c r="O8" s="68" t="s">
        <v>125</v>
      </c>
      <c r="P8" s="68" t="s">
        <v>125</v>
      </c>
      <c r="Q8" s="69">
        <v>1283</v>
      </c>
      <c r="R8" s="69">
        <v>100</v>
      </c>
      <c r="S8" s="70">
        <v>10586</v>
      </c>
      <c r="T8" s="71" t="s">
        <v>126</v>
      </c>
      <c r="U8" s="68">
        <v>45.3</v>
      </c>
      <c r="V8" s="71" t="s">
        <v>126</v>
      </c>
      <c r="W8" s="72">
        <v>80</v>
      </c>
      <c r="X8" s="71" t="s">
        <v>126</v>
      </c>
      <c r="Y8" s="73">
        <v>133.69999999999999</v>
      </c>
      <c r="Z8" s="73">
        <v>129</v>
      </c>
      <c r="AA8" s="73">
        <v>132</v>
      </c>
      <c r="AB8" s="73">
        <v>131.80000000000001</v>
      </c>
      <c r="AC8" s="73">
        <v>62.3</v>
      </c>
      <c r="AD8" s="73">
        <v>84</v>
      </c>
      <c r="AE8" s="73">
        <v>85</v>
      </c>
      <c r="AF8" s="73">
        <v>162.80000000000001</v>
      </c>
      <c r="AG8" s="73">
        <v>125</v>
      </c>
      <c r="AH8" s="73">
        <v>73.599999999999994</v>
      </c>
      <c r="AI8" s="73">
        <v>86.6</v>
      </c>
      <c r="AJ8" s="73">
        <v>11.1</v>
      </c>
      <c r="AK8" s="73">
        <v>10.7</v>
      </c>
      <c r="AL8" s="73">
        <v>10.1</v>
      </c>
      <c r="AM8" s="73">
        <v>0</v>
      </c>
      <c r="AN8" s="73">
        <v>0</v>
      </c>
      <c r="AO8" s="73">
        <v>19.399999999999999</v>
      </c>
      <c r="AP8" s="73">
        <v>18.2</v>
      </c>
      <c r="AQ8" s="73">
        <v>7.5</v>
      </c>
      <c r="AR8" s="73">
        <v>29</v>
      </c>
      <c r="AS8" s="73">
        <v>20.399999999999999</v>
      </c>
      <c r="AT8" s="73">
        <v>33.700000000000003</v>
      </c>
      <c r="AU8" s="74">
        <v>1337</v>
      </c>
      <c r="AV8" s="74">
        <v>993</v>
      </c>
      <c r="AW8" s="74">
        <v>899</v>
      </c>
      <c r="AX8" s="74">
        <v>0</v>
      </c>
      <c r="AY8" s="74">
        <v>0</v>
      </c>
      <c r="AZ8" s="74">
        <v>1143</v>
      </c>
      <c r="BA8" s="74">
        <v>1961</v>
      </c>
      <c r="BB8" s="74">
        <v>387</v>
      </c>
      <c r="BC8" s="74">
        <v>581</v>
      </c>
      <c r="BD8" s="74">
        <v>4723940</v>
      </c>
      <c r="BE8" s="74">
        <v>1475862</v>
      </c>
      <c r="BF8" s="73">
        <v>10.199999999999999</v>
      </c>
      <c r="BG8" s="73">
        <v>10.199999999999999</v>
      </c>
      <c r="BH8" s="73">
        <v>10.9</v>
      </c>
      <c r="BI8" s="73">
        <v>14.3</v>
      </c>
      <c r="BJ8" s="73">
        <v>6.2</v>
      </c>
      <c r="BK8" s="73">
        <v>33.200000000000003</v>
      </c>
      <c r="BL8" s="73">
        <v>33.9</v>
      </c>
      <c r="BM8" s="73">
        <v>31.7</v>
      </c>
      <c r="BN8" s="73">
        <v>26.8</v>
      </c>
      <c r="BO8" s="73">
        <v>13.9</v>
      </c>
      <c r="BP8" s="73">
        <v>10.1</v>
      </c>
      <c r="BQ8" s="73">
        <v>25.1</v>
      </c>
      <c r="BR8" s="73">
        <v>30.7</v>
      </c>
      <c r="BS8" s="73">
        <v>39.200000000000003</v>
      </c>
      <c r="BT8" s="73">
        <v>46.3</v>
      </c>
      <c r="BU8" s="73">
        <v>129.5</v>
      </c>
      <c r="BV8" s="73">
        <v>29.8</v>
      </c>
      <c r="BW8" s="73">
        <v>31.4</v>
      </c>
      <c r="BX8" s="73">
        <v>27.4</v>
      </c>
      <c r="BY8" s="73">
        <v>29.9</v>
      </c>
      <c r="BZ8" s="73">
        <v>139.1</v>
      </c>
      <c r="CA8" s="73">
        <v>170.8</v>
      </c>
      <c r="CB8" s="73">
        <v>18.899999999999999</v>
      </c>
      <c r="CC8" s="73">
        <v>15.5</v>
      </c>
      <c r="CD8" s="73">
        <v>24.2</v>
      </c>
      <c r="CE8" s="75">
        <v>10.6</v>
      </c>
      <c r="CF8" s="75">
        <v>-31.5</v>
      </c>
      <c r="CG8" s="73">
        <v>18.399999999999999</v>
      </c>
      <c r="CH8" s="73">
        <v>16.600000000000001</v>
      </c>
      <c r="CI8" s="73">
        <v>-292.5</v>
      </c>
      <c r="CJ8" s="73">
        <v>15.2</v>
      </c>
      <c r="CK8" s="73">
        <v>-175.7</v>
      </c>
      <c r="CL8" s="73">
        <v>-121.1</v>
      </c>
      <c r="CM8" s="74">
        <v>11522</v>
      </c>
      <c r="CN8" s="74">
        <v>9549</v>
      </c>
      <c r="CO8" s="74">
        <v>11637</v>
      </c>
      <c r="CP8" s="74">
        <v>11642</v>
      </c>
      <c r="CQ8" s="74">
        <v>-12667116</v>
      </c>
      <c r="CR8" s="74">
        <v>3106</v>
      </c>
      <c r="CS8" s="74">
        <v>-8472</v>
      </c>
      <c r="CT8" s="74">
        <v>8460</v>
      </c>
      <c r="CU8" s="74">
        <v>4951</v>
      </c>
      <c r="CV8" s="74">
        <v>-586097</v>
      </c>
      <c r="CW8" s="74">
        <v>-29447</v>
      </c>
      <c r="CX8" s="73" t="s">
        <v>127</v>
      </c>
      <c r="CY8" s="73" t="s">
        <v>127</v>
      </c>
      <c r="CZ8" s="73" t="s">
        <v>127</v>
      </c>
      <c r="DA8" s="73" t="s">
        <v>127</v>
      </c>
      <c r="DB8" s="73" t="s">
        <v>127</v>
      </c>
      <c r="DC8" s="73" t="s">
        <v>127</v>
      </c>
      <c r="DD8" s="73" t="s">
        <v>127</v>
      </c>
      <c r="DE8" s="73" t="s">
        <v>127</v>
      </c>
      <c r="DF8" s="73" t="s">
        <v>127</v>
      </c>
      <c r="DG8" s="73" t="s">
        <v>127</v>
      </c>
      <c r="DH8" s="73" t="s">
        <v>127</v>
      </c>
      <c r="DI8" s="69">
        <v>105798</v>
      </c>
      <c r="DJ8" s="69">
        <v>5000</v>
      </c>
      <c r="DK8" s="73" t="s">
        <v>127</v>
      </c>
      <c r="DL8" s="73" t="s">
        <v>127</v>
      </c>
      <c r="DM8" s="73" t="s">
        <v>127</v>
      </c>
      <c r="DN8" s="73" t="s">
        <v>127</v>
      </c>
      <c r="DO8" s="73" t="s">
        <v>127</v>
      </c>
      <c r="DP8" s="73" t="s">
        <v>127</v>
      </c>
      <c r="DQ8" s="73" t="s">
        <v>127</v>
      </c>
      <c r="DR8" s="73" t="s">
        <v>127</v>
      </c>
      <c r="DS8" s="73" t="s">
        <v>127</v>
      </c>
      <c r="DT8" s="73" t="s">
        <v>127</v>
      </c>
      <c r="DU8" s="73" t="s">
        <v>127</v>
      </c>
      <c r="DV8" s="73">
        <v>0</v>
      </c>
      <c r="DW8" s="73">
        <v>0</v>
      </c>
      <c r="DX8" s="73">
        <v>0</v>
      </c>
      <c r="DY8" s="73">
        <v>0</v>
      </c>
      <c r="DZ8" s="73">
        <v>0</v>
      </c>
      <c r="EA8" s="73">
        <v>97.7</v>
      </c>
      <c r="EB8" s="73">
        <v>41.7</v>
      </c>
      <c r="EC8" s="73">
        <v>36.6</v>
      </c>
      <c r="ED8" s="73">
        <v>33.5</v>
      </c>
      <c r="EE8" s="73">
        <v>48.5</v>
      </c>
      <c r="EF8" s="73">
        <v>107.3</v>
      </c>
      <c r="EG8" s="71">
        <v>2.9999999999999997E-4</v>
      </c>
      <c r="EH8" s="76">
        <v>2.0000000000000001E-4</v>
      </c>
      <c r="EI8" s="76">
        <v>5.0000000000000001E-4</v>
      </c>
      <c r="EJ8" s="76">
        <v>4.0000000000000002E-4</v>
      </c>
      <c r="EK8" s="76">
        <v>2.0000000000000001E-4</v>
      </c>
      <c r="EL8" s="76">
        <v>3.5999999999999999E-3</v>
      </c>
      <c r="EM8" s="76">
        <v>6.8999999999999999E-3</v>
      </c>
      <c r="EN8" s="76">
        <v>5.4999999999999997E-3</v>
      </c>
      <c r="EO8" s="76">
        <v>5.5999999999999999E-3</v>
      </c>
      <c r="EP8" s="76">
        <v>9.7000000000000003E-3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睦彦</cp:lastModifiedBy>
  <dcterms:created xsi:type="dcterms:W3CDTF">2021-12-16T06:42:52Z</dcterms:created>
  <dcterms:modified xsi:type="dcterms:W3CDTF">2022-01-25T04:05:30Z</dcterms:modified>
  <cp:category/>
</cp:coreProperties>
</file>