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ryousuzuki\デスクトップ\【経営比較分析表】2020_075418_47_1718\"/>
    </mc:Choice>
  </mc:AlternateContent>
  <workbookProtection workbookAlgorithmName="SHA-512" workbookHashValue="wuOju7HrUpwqKmlfsjDqfaYy8xPlcu6lbnEoVcdstLNR9AWOt3YJTWfugFEpAmKrn1nnY/aUT65vcfI/xt8AHQ==" workbookSaltValue="/wVqr3Wuvzb9Jcse032vD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<sst xmlns="http://schemas.openxmlformats.org/spreadsheetml/2006/main" count="236" uniqueCount="120">
  <si>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</si>
  <si>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</si>
  <si>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</si>
  <si>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</si>
  <si>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</si>
  <si>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</si>
  <si>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</si>
  <si>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</si>
  <si>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</si>
  <si>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</si>
  <si>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</si>
  <si>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</si>
  <si>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</si>
  <si>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</si>
  <si>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</si>
  <si>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</si>
  <si>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</si>
  <si>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</si>
  <si>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</si>
  <si>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</si>
  <si>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</si>
  <si>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</si>
  <si>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</si>
  <si>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</si>
  <si>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</si>
  <si>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</si>
  <si>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</si>
  <si>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</si>
  <si>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</si>
  <si>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</si>
  <si>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</si>
  <si>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</si>
  <si>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</si>
  <si>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</si>
  <si>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</si>
  <si>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</si>
  <si>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</si>
  <si>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</si>
  <si>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</si>
  <si>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</si>
  <si>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</si>
  <si>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</si>
  <si>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</si>
  <si>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</si>
  <si>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</si>
  <si>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</si>
  <si>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</si>
  <si>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</si>
  <si>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</si>
  <si>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</si>
  <si>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</si>
  <si>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</si>
  <si>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</si>
  <si>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</si>
  <si>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</si>
  <si>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</si>
  <si>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</si>
  <si>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</si>
  <si>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</si>
  <si>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</si>
  <si>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</si>
  <si>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</si>
  <si>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</si>
  <si>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</si>
  <si>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</si>
  <si>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</si>
  <si>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</si>
  <si>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</si>
  <si>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</si>
  <si>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</si>
  <si>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</si>
  <si>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</si>
  <si>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</si>
  <si>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</si>
  <si>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</si>
  <si>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</si>
  <si>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</si>
  <si>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</si>
  <si>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</si>
  <si>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</si>
  <si>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</si>
  <si>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</si>
  <si>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</si>
  <si>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</si>
  <si>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</si>
  <si>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</si>
  <si>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</si>
  <si>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</si>
  <si>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</si>
  <si>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</si>
  <si>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</si>
  <si>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</si>
  <si>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</si>
  <si>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</si>
  <si>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</si>
  <si>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</si>
  <si>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</si>
  <si>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</si>
  <si>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</si>
  <si>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</si>
  <si>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</si>
  <si>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</si>
  <si>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</si>
  <si>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</si>
  <si>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</si>
  <si>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</si>
  <si>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</si>
  <si>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</si>
  <si>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</si>
  <si>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</si>
  <si>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</si>
  <si>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</si>
  <si>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</si>
  <si>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</si>
  <si>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</si>
  <si>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</si>
  <si>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</si>
  <si>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収益的収支比率については、100％未満であることから、使用料収入や一般会計からの繰入金（公費負担分）のみでは維持管理費と企業債償還金を賄えていない状況です。
　経費回収率については、一般会計からの繰入金で維持管理費等賄っているため100％を下回っており、前年より回収率も下回っているため、回収率向上に努めます。
　汚水処理原価については、平均に近い値ではあるが前年より費用が増加したことがわかります。
　施設利用率については、処理場の1日の処理機能に対し67.35％の処理水量が流入していることから、施設利用率は高く、処理場の規模も適正であると判断できます。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129" eb="131">
      <t>ゼンネン</t>
    </rPh>
    <rPh sb="137" eb="138">
      <t>シタ</t>
    </rPh>
    <rPh sb="174" eb="175">
      <t>チカ</t>
    </rPh>
    <rPh sb="176" eb="177">
      <t>アタイ</t>
    </rPh>
    <rPh sb="182" eb="184">
      <t>ゼンネン</t>
    </rPh>
    <rPh sb="189" eb="191">
      <t>ゾウカ</t>
    </rPh>
    <phoneticPr fontId="4"/>
  </si>
  <si>
    <t xml:space="preserve">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
</t>
    <phoneticPr fontId="4"/>
  </si>
  <si>
    <t xml:space="preserve">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の平準化、汚水処理費用の削減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</si>
</sst>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0.35</c:v>
                </c:pt>
                <c:pt idx="1">
                  <c:v>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83D-4D91-A0B1-5BECE26C7632}"/>
            </c:ext>
          </c:extLst>
        </c:ser>
        <c:dLbls>
          <c:showLegendKey val="0"/>
          <c:showVal val="0"/>
          <c:showCatName val="0"/>
          <c:showSerName val="0"/>
          <c:showPercent val="0"/>
          <c:showBubbleSize val="0"/>
        </c:dLbls>
        <c:gapWidth val="150"/>
        <c:axId val="346024376"/>
        <c:axId val="3460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483D-4D91-A0B1-5BECE26C7632}"/>
            </c:ext>
          </c:extLst>
        </c:ser>
        <c:dLbls>
          <c:showLegendKey val="0"/>
          <c:showVal val="0"/>
          <c:showCatName val="0"/>
          <c:showSerName val="0"/>
          <c:showPercent val="0"/>
          <c:showBubbleSize val="0"/>
        </c:dLbls>
        <c:marker val="1"/>
        <c:smooth val="0"/>
        <c:axId val="346024376"/>
        <c:axId val="346023984"/>
      </c:lineChart>
      <c:dateAx>
        <c:axId val="346024376"/>
        <c:scaling>
          <c:orientation val="minMax"/>
        </c:scaling>
        <c:delete val="1"/>
        <c:axPos val="b"/>
        <c:numFmt formatCode="&quot;H&quot;yy" sourceLinked="1"/>
        <c:majorTickMark val="none"/>
        <c:minorTickMark val="none"/>
        <c:tickLblPos val="none"/>
        <c:crossAx val="346023984"/>
        <c:crosses val="autoZero"/>
        <c:auto val="1"/>
        <c:lblOffset val="100"/>
        <c:baseTimeUnit val="years"/>
      </c:dateAx>
      <c:valAx>
        <c:axId val="3460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77.239999999999995</c:v>
                </c:pt>
                <c:pt idx="1">
                  <c:v>58.76</c:v>
                </c:pt>
                <c:pt idx="2">
                  <c:v>57.18</c:v>
                </c:pt>
                <c:pt idx="3">
                  <c:v>66.349999999999994</c:v>
                </c:pt>
                <c:pt idx="4">
                  <c:v>67.349999999999994</c:v>
                </c:pt>
              </c:numCache>
            </c:numRef>
          </c:val>
          <c:extLst xmlns:c16r2="http://schemas.microsoft.com/office/drawing/2015/06/chart">
            <c:ext xmlns:c16="http://schemas.microsoft.com/office/drawing/2014/chart" uri="{C3380CC4-5D6E-409C-BE32-E72D297353CC}">
              <c16:uniqueId val="{00000000-F8F2-4119-8B16-7D82CD22B132}"/>
            </c:ext>
          </c:extLst>
        </c:ser>
        <c:dLbls>
          <c:showLegendKey val="0"/>
          <c:showVal val="0"/>
          <c:showCatName val="0"/>
          <c:showSerName val="0"/>
          <c:showPercent val="0"/>
          <c:showBubbleSize val="0"/>
        </c:dLbls>
        <c:gapWidth val="150"/>
        <c:axId val="347070216"/>
        <c:axId val="34707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F8F2-4119-8B16-7D82CD22B132}"/>
            </c:ext>
          </c:extLst>
        </c:ser>
        <c:dLbls>
          <c:showLegendKey val="0"/>
          <c:showVal val="0"/>
          <c:showCatName val="0"/>
          <c:showSerName val="0"/>
          <c:showPercent val="0"/>
          <c:showBubbleSize val="0"/>
        </c:dLbls>
        <c:marker val="1"/>
        <c:smooth val="0"/>
        <c:axId val="347070216"/>
        <c:axId val="347070608"/>
      </c:lineChart>
      <c:dateAx>
        <c:axId val="347070216"/>
        <c:scaling>
          <c:orientation val="minMax"/>
        </c:scaling>
        <c:delete val="1"/>
        <c:axPos val="b"/>
        <c:numFmt formatCode="&quot;H&quot;yy" sourceLinked="1"/>
        <c:majorTickMark val="none"/>
        <c:minorTickMark val="none"/>
        <c:tickLblPos val="none"/>
        <c:crossAx val="347070608"/>
        <c:crosses val="autoZero"/>
        <c:auto val="1"/>
        <c:lblOffset val="100"/>
        <c:baseTimeUnit val="years"/>
      </c:dateAx>
      <c:valAx>
        <c:axId val="34707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7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94.51</c:v>
                </c:pt>
                <c:pt idx="1">
                  <c:v>94.93</c:v>
                </c:pt>
                <c:pt idx="2">
                  <c:v>95.22</c:v>
                </c:pt>
                <c:pt idx="3">
                  <c:v>95.22</c:v>
                </c:pt>
                <c:pt idx="4">
                  <c:v>93.46</c:v>
                </c:pt>
              </c:numCache>
            </c:numRef>
          </c:val>
          <c:extLst xmlns:c16r2="http://schemas.microsoft.com/office/drawing/2015/06/chart">
            <c:ext xmlns:c16="http://schemas.microsoft.com/office/drawing/2014/chart" uri="{C3380CC4-5D6E-409C-BE32-E72D297353CC}">
              <c16:uniqueId val="{00000000-663B-43D5-9345-6189B99636F5}"/>
            </c:ext>
          </c:extLst>
        </c:ser>
        <c:dLbls>
          <c:showLegendKey val="0"/>
          <c:showVal val="0"/>
          <c:showCatName val="0"/>
          <c:showSerName val="0"/>
          <c:showPercent val="0"/>
          <c:showBubbleSize val="0"/>
        </c:dLbls>
        <c:gapWidth val="150"/>
        <c:axId val="347073744"/>
        <c:axId val="3470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663B-43D5-9345-6189B99636F5}"/>
            </c:ext>
          </c:extLst>
        </c:ser>
        <c:dLbls>
          <c:showLegendKey val="0"/>
          <c:showVal val="0"/>
          <c:showCatName val="0"/>
          <c:showSerName val="0"/>
          <c:showPercent val="0"/>
          <c:showBubbleSize val="0"/>
        </c:dLbls>
        <c:marker val="1"/>
        <c:smooth val="0"/>
        <c:axId val="347073744"/>
        <c:axId val="347076096"/>
      </c:lineChart>
      <c:dateAx>
        <c:axId val="347073744"/>
        <c:scaling>
          <c:orientation val="minMax"/>
        </c:scaling>
        <c:delete val="1"/>
        <c:axPos val="b"/>
        <c:numFmt formatCode="&quot;H&quot;yy" sourceLinked="1"/>
        <c:majorTickMark val="none"/>
        <c:minorTickMark val="none"/>
        <c:tickLblPos val="none"/>
        <c:crossAx val="347076096"/>
        <c:crosses val="autoZero"/>
        <c:auto val="1"/>
        <c:lblOffset val="100"/>
        <c:baseTimeUnit val="years"/>
      </c:dateAx>
      <c:valAx>
        <c:axId val="347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84.27</c:v>
                </c:pt>
                <c:pt idx="1">
                  <c:v>78.459999999999994</c:v>
                </c:pt>
                <c:pt idx="2">
                  <c:v>70.02</c:v>
                </c:pt>
                <c:pt idx="3">
                  <c:v>63.76</c:v>
                </c:pt>
                <c:pt idx="4">
                  <c:v>56.61</c:v>
                </c:pt>
              </c:numCache>
            </c:numRef>
          </c:val>
          <c:extLst xmlns:c16r2="http://schemas.microsoft.com/office/drawing/2015/06/chart">
            <c:ext xmlns:c16="http://schemas.microsoft.com/office/drawing/2014/chart" uri="{C3380CC4-5D6E-409C-BE32-E72D297353CC}">
              <c16:uniqueId val="{00000000-EA84-45FD-BCEE-93EC1C2795A2}"/>
            </c:ext>
          </c:extLst>
        </c:ser>
        <c:dLbls>
          <c:showLegendKey val="0"/>
          <c:showVal val="0"/>
          <c:showCatName val="0"/>
          <c:showSerName val="0"/>
          <c:showPercent val="0"/>
          <c:showBubbleSize val="0"/>
        </c:dLbls>
        <c:gapWidth val="150"/>
        <c:axId val="346025944"/>
        <c:axId val="34602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84-45FD-BCEE-93EC1C2795A2}"/>
            </c:ext>
          </c:extLst>
        </c:ser>
        <c:dLbls>
          <c:showLegendKey val="0"/>
          <c:showVal val="0"/>
          <c:showCatName val="0"/>
          <c:showSerName val="0"/>
          <c:showPercent val="0"/>
          <c:showBubbleSize val="0"/>
        </c:dLbls>
        <c:marker val="1"/>
        <c:smooth val="0"/>
        <c:axId val="346025944"/>
        <c:axId val="346027512"/>
      </c:lineChart>
      <c:dateAx>
        <c:axId val="346025944"/>
        <c:scaling>
          <c:orientation val="minMax"/>
        </c:scaling>
        <c:delete val="1"/>
        <c:axPos val="b"/>
        <c:numFmt formatCode="&quot;H&quot;yy" sourceLinked="1"/>
        <c:majorTickMark val="none"/>
        <c:minorTickMark val="none"/>
        <c:tickLblPos val="none"/>
        <c:crossAx val="346027512"/>
        <c:crosses val="autoZero"/>
        <c:auto val="1"/>
        <c:lblOffset val="100"/>
        <c:baseTimeUnit val="years"/>
      </c:dateAx>
      <c:valAx>
        <c:axId val="34602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BC-42A4-9D00-BE2D16CB19AA}"/>
            </c:ext>
          </c:extLst>
        </c:ser>
        <c:dLbls>
          <c:showLegendKey val="0"/>
          <c:showVal val="0"/>
          <c:showCatName val="0"/>
          <c:showSerName val="0"/>
          <c:showPercent val="0"/>
          <c:showBubbleSize val="0"/>
        </c:dLbls>
        <c:gapWidth val="150"/>
        <c:axId val="346027120"/>
        <c:axId val="3464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BC-42A4-9D00-BE2D16CB19AA}"/>
            </c:ext>
          </c:extLst>
        </c:ser>
        <c:dLbls>
          <c:showLegendKey val="0"/>
          <c:showVal val="0"/>
          <c:showCatName val="0"/>
          <c:showSerName val="0"/>
          <c:showPercent val="0"/>
          <c:showBubbleSize val="0"/>
        </c:dLbls>
        <c:marker val="1"/>
        <c:smooth val="0"/>
        <c:axId val="346027120"/>
        <c:axId val="346498304"/>
      </c:lineChart>
      <c:dateAx>
        <c:axId val="346027120"/>
        <c:scaling>
          <c:orientation val="minMax"/>
        </c:scaling>
        <c:delete val="1"/>
        <c:axPos val="b"/>
        <c:numFmt formatCode="&quot;H&quot;yy" sourceLinked="1"/>
        <c:majorTickMark val="none"/>
        <c:minorTickMark val="none"/>
        <c:tickLblPos val="none"/>
        <c:crossAx val="346498304"/>
        <c:crosses val="autoZero"/>
        <c:auto val="1"/>
        <c:lblOffset val="100"/>
        <c:baseTimeUnit val="years"/>
      </c:dateAx>
      <c:valAx>
        <c:axId val="3464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2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8C-40A2-86BD-4B8EC9D1A904}"/>
            </c:ext>
          </c:extLst>
        </c:ser>
        <c:dLbls>
          <c:showLegendKey val="0"/>
          <c:showVal val="0"/>
          <c:showCatName val="0"/>
          <c:showSerName val="0"/>
          <c:showPercent val="0"/>
          <c:showBubbleSize val="0"/>
        </c:dLbls>
        <c:gapWidth val="150"/>
        <c:axId val="346491248"/>
        <c:axId val="3464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C-40A2-86BD-4B8EC9D1A904}"/>
            </c:ext>
          </c:extLst>
        </c:ser>
        <c:dLbls>
          <c:showLegendKey val="0"/>
          <c:showVal val="0"/>
          <c:showCatName val="0"/>
          <c:showSerName val="0"/>
          <c:showPercent val="0"/>
          <c:showBubbleSize val="0"/>
        </c:dLbls>
        <c:marker val="1"/>
        <c:smooth val="0"/>
        <c:axId val="346491248"/>
        <c:axId val="346491640"/>
      </c:lineChart>
      <c:dateAx>
        <c:axId val="346491248"/>
        <c:scaling>
          <c:orientation val="minMax"/>
        </c:scaling>
        <c:delete val="1"/>
        <c:axPos val="b"/>
        <c:numFmt formatCode="&quot;H&quot;yy" sourceLinked="1"/>
        <c:majorTickMark val="none"/>
        <c:minorTickMark val="none"/>
        <c:tickLblPos val="none"/>
        <c:crossAx val="346491640"/>
        <c:crosses val="autoZero"/>
        <c:auto val="1"/>
        <c:lblOffset val="100"/>
        <c:baseTimeUnit val="years"/>
      </c:dateAx>
      <c:valAx>
        <c:axId val="3464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FB-4FE7-A342-A92EEC42651F}"/>
            </c:ext>
          </c:extLst>
        </c:ser>
        <c:dLbls>
          <c:showLegendKey val="0"/>
          <c:showVal val="0"/>
          <c:showCatName val="0"/>
          <c:showSerName val="0"/>
          <c:showPercent val="0"/>
          <c:showBubbleSize val="0"/>
        </c:dLbls>
        <c:gapWidth val="150"/>
        <c:axId val="346492032"/>
        <c:axId val="34649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FB-4FE7-A342-A92EEC42651F}"/>
            </c:ext>
          </c:extLst>
        </c:ser>
        <c:dLbls>
          <c:showLegendKey val="0"/>
          <c:showVal val="0"/>
          <c:showCatName val="0"/>
          <c:showSerName val="0"/>
          <c:showPercent val="0"/>
          <c:showBubbleSize val="0"/>
        </c:dLbls>
        <c:marker val="1"/>
        <c:smooth val="0"/>
        <c:axId val="346492032"/>
        <c:axId val="346495952"/>
      </c:lineChart>
      <c:dateAx>
        <c:axId val="346492032"/>
        <c:scaling>
          <c:orientation val="minMax"/>
        </c:scaling>
        <c:delete val="1"/>
        <c:axPos val="b"/>
        <c:numFmt formatCode="&quot;H&quot;yy" sourceLinked="1"/>
        <c:majorTickMark val="none"/>
        <c:minorTickMark val="none"/>
        <c:tickLblPos val="none"/>
        <c:crossAx val="346495952"/>
        <c:crosses val="autoZero"/>
        <c:auto val="1"/>
        <c:lblOffset val="100"/>
        <c:baseTimeUnit val="years"/>
      </c:dateAx>
      <c:valAx>
        <c:axId val="3464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DB-47F7-8228-060EC13FF498}"/>
            </c:ext>
          </c:extLst>
        </c:ser>
        <c:dLbls>
          <c:showLegendKey val="0"/>
          <c:showVal val="0"/>
          <c:showCatName val="0"/>
          <c:showSerName val="0"/>
          <c:showPercent val="0"/>
          <c:showBubbleSize val="0"/>
        </c:dLbls>
        <c:gapWidth val="150"/>
        <c:axId val="346493600"/>
        <c:axId val="3464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DB-47F7-8228-060EC13FF498}"/>
            </c:ext>
          </c:extLst>
        </c:ser>
        <c:dLbls>
          <c:showLegendKey val="0"/>
          <c:showVal val="0"/>
          <c:showCatName val="0"/>
          <c:showSerName val="0"/>
          <c:showPercent val="0"/>
          <c:showBubbleSize val="0"/>
        </c:dLbls>
        <c:marker val="1"/>
        <c:smooth val="0"/>
        <c:axId val="346493600"/>
        <c:axId val="346492816"/>
      </c:lineChart>
      <c:dateAx>
        <c:axId val="346493600"/>
        <c:scaling>
          <c:orientation val="minMax"/>
        </c:scaling>
        <c:delete val="1"/>
        <c:axPos val="b"/>
        <c:numFmt formatCode="&quot;H&quot;yy" sourceLinked="1"/>
        <c:majorTickMark val="none"/>
        <c:minorTickMark val="none"/>
        <c:tickLblPos val="none"/>
        <c:crossAx val="346492816"/>
        <c:crosses val="autoZero"/>
        <c:auto val="1"/>
        <c:lblOffset val="100"/>
        <c:baseTimeUnit val="years"/>
      </c:dateAx>
      <c:valAx>
        <c:axId val="3464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2632.12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21-4AB1-AA21-692BEE6E9E8F}"/>
            </c:ext>
          </c:extLst>
        </c:ser>
        <c:dLbls>
          <c:showLegendKey val="0"/>
          <c:showVal val="0"/>
          <c:showCatName val="0"/>
          <c:showSerName val="0"/>
          <c:showPercent val="0"/>
          <c:showBubbleSize val="0"/>
        </c:dLbls>
        <c:gapWidth val="150"/>
        <c:axId val="346496344"/>
        <c:axId val="3464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5B21-4AB1-AA21-692BEE6E9E8F}"/>
            </c:ext>
          </c:extLst>
        </c:ser>
        <c:dLbls>
          <c:showLegendKey val="0"/>
          <c:showVal val="0"/>
          <c:showCatName val="0"/>
          <c:showSerName val="0"/>
          <c:showPercent val="0"/>
          <c:showBubbleSize val="0"/>
        </c:dLbls>
        <c:marker val="1"/>
        <c:smooth val="0"/>
        <c:axId val="346496344"/>
        <c:axId val="346496736"/>
      </c:lineChart>
      <c:dateAx>
        <c:axId val="346496344"/>
        <c:scaling>
          <c:orientation val="minMax"/>
        </c:scaling>
        <c:delete val="1"/>
        <c:axPos val="b"/>
        <c:numFmt formatCode="&quot;H&quot;yy" sourceLinked="1"/>
        <c:majorTickMark val="none"/>
        <c:minorTickMark val="none"/>
        <c:tickLblPos val="none"/>
        <c:crossAx val="346496736"/>
        <c:crosses val="autoZero"/>
        <c:auto val="1"/>
        <c:lblOffset val="100"/>
        <c:baseTimeUnit val="years"/>
      </c:dateAx>
      <c:valAx>
        <c:axId val="3464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24.88</c:v>
                </c:pt>
                <c:pt idx="1">
                  <c:v>25.84</c:v>
                </c:pt>
                <c:pt idx="2">
                  <c:v>57.95</c:v>
                </c:pt>
                <c:pt idx="3">
                  <c:v>72.12</c:v>
                </c:pt>
                <c:pt idx="4">
                  <c:v>56.38</c:v>
                </c:pt>
              </c:numCache>
            </c:numRef>
          </c:val>
          <c:extLst xmlns:c16r2="http://schemas.microsoft.com/office/drawing/2015/06/chart">
            <c:ext xmlns:c16="http://schemas.microsoft.com/office/drawing/2014/chart" uri="{C3380CC4-5D6E-409C-BE32-E72D297353CC}">
              <c16:uniqueId val="{00000000-4987-46FF-8921-E64FB9299BFF}"/>
            </c:ext>
          </c:extLst>
        </c:ser>
        <c:dLbls>
          <c:showLegendKey val="0"/>
          <c:showVal val="0"/>
          <c:showCatName val="0"/>
          <c:showSerName val="0"/>
          <c:showPercent val="0"/>
          <c:showBubbleSize val="0"/>
        </c:dLbls>
        <c:gapWidth val="150"/>
        <c:axId val="346497912"/>
        <c:axId val="34707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4987-46FF-8921-E64FB9299BFF}"/>
            </c:ext>
          </c:extLst>
        </c:ser>
        <c:dLbls>
          <c:showLegendKey val="0"/>
          <c:showVal val="0"/>
          <c:showCatName val="0"/>
          <c:showSerName val="0"/>
          <c:showPercent val="0"/>
          <c:showBubbleSize val="0"/>
        </c:dLbls>
        <c:marker val="1"/>
        <c:smooth val="0"/>
        <c:axId val="346497912"/>
        <c:axId val="347074920"/>
      </c:lineChart>
      <c:dateAx>
        <c:axId val="346497912"/>
        <c:scaling>
          <c:orientation val="minMax"/>
        </c:scaling>
        <c:delete val="1"/>
        <c:axPos val="b"/>
        <c:numFmt formatCode="&quot;H&quot;yy" sourceLinked="1"/>
        <c:majorTickMark val="none"/>
        <c:minorTickMark val="none"/>
        <c:tickLblPos val="none"/>
        <c:crossAx val="347074920"/>
        <c:crosses val="autoZero"/>
        <c:auto val="1"/>
        <c:lblOffset val="100"/>
        <c:baseTimeUnit val="years"/>
      </c:dateAx>
      <c:valAx>
        <c:axId val="34707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490.63</c:v>
                </c:pt>
                <c:pt idx="1">
                  <c:v>505.9</c:v>
                </c:pt>
                <c:pt idx="2">
                  <c:v>239.45</c:v>
                </c:pt>
                <c:pt idx="3">
                  <c:v>189.28</c:v>
                </c:pt>
                <c:pt idx="4">
                  <c:v>241.32</c:v>
                </c:pt>
              </c:numCache>
            </c:numRef>
          </c:val>
          <c:extLst xmlns:c16r2="http://schemas.microsoft.com/office/drawing/2015/06/chart">
            <c:ext xmlns:c16="http://schemas.microsoft.com/office/drawing/2014/chart" uri="{C3380CC4-5D6E-409C-BE32-E72D297353CC}">
              <c16:uniqueId val="{00000000-4B5A-41C8-9A2B-4A698D6BE9A8}"/>
            </c:ext>
          </c:extLst>
        </c:ser>
        <c:dLbls>
          <c:showLegendKey val="0"/>
          <c:showVal val="0"/>
          <c:showCatName val="0"/>
          <c:showSerName val="0"/>
          <c:showPercent val="0"/>
          <c:showBubbleSize val="0"/>
        </c:dLbls>
        <c:gapWidth val="150"/>
        <c:axId val="347075704"/>
        <c:axId val="3470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4B5A-41C8-9A2B-4A698D6BE9A8}"/>
            </c:ext>
          </c:extLst>
        </c:ser>
        <c:dLbls>
          <c:showLegendKey val="0"/>
          <c:showVal val="0"/>
          <c:showCatName val="0"/>
          <c:showSerName val="0"/>
          <c:showPercent val="0"/>
          <c:showBubbleSize val="0"/>
        </c:dLbls>
        <c:marker val="1"/>
        <c:smooth val="0"/>
        <c:axId val="347075704"/>
        <c:axId val="347071784"/>
      </c:lineChart>
      <c:dateAx>
        <c:axId val="347075704"/>
        <c:scaling>
          <c:orientation val="minMax"/>
        </c:scaling>
        <c:delete val="1"/>
        <c:axPos val="b"/>
        <c:numFmt formatCode="&quot;H&quot;yy" sourceLinked="1"/>
        <c:majorTickMark val="none"/>
        <c:minorTickMark val="none"/>
        <c:tickLblPos val="none"/>
        <c:crossAx val="347071784"/>
        <c:crosses val="autoZero"/>
        <c:auto val="1"/>
        <c:lblOffset val="100"/>
        <c:baseTimeUnit val="years"/>
      </c:dateAx>
      <c:valAx>
        <c:axId val="3470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8" zoomScale="85" zoomScaleNormal="85" workbookViewId="0">
      <selection activeCell="Y87" sqref="Y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広野町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4704</v>
      </c>
      <c r="AM8" s="69"/>
      <c r="AN8" s="69"/>
      <c r="AO8" s="69"/>
      <c r="AP8" s="69"/>
      <c r="AQ8" s="69"/>
      <c r="AR8" s="69"/>
      <c r="AS8" s="69"/>
      <c r="AT8" s="68">
        <f>データ!T6</f>
        <v>58.69</v>
      </c>
      <c r="AU8" s="68"/>
      <c r="AV8" s="68"/>
      <c r="AW8" s="68"/>
      <c r="AX8" s="68"/>
      <c r="AY8" s="68"/>
      <c r="AZ8" s="68"/>
      <c r="BA8" s="68"/>
      <c r="BB8" s="68">
        <f>データ!U6</f>
        <v>80.150000000000006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67.650000000000006</v>
      </c>
      <c r="Q10" s="68"/>
      <c r="R10" s="68"/>
      <c r="S10" s="68"/>
      <c r="T10" s="68"/>
      <c r="U10" s="68"/>
      <c r="V10" s="68"/>
      <c r="W10" s="68">
        <f>データ!Q6</f>
        <v>97.89</v>
      </c>
      <c r="X10" s="68"/>
      <c r="Y10" s="68"/>
      <c r="Z10" s="68"/>
      <c r="AA10" s="68"/>
      <c r="AB10" s="68"/>
      <c r="AC10" s="68"/>
      <c r="AD10" s="69">
        <f>データ!R6</f>
        <v>2430</v>
      </c>
      <c r="AE10" s="69"/>
      <c r="AF10" s="69"/>
      <c r="AG10" s="69"/>
      <c r="AH10" s="69"/>
      <c r="AI10" s="69"/>
      <c r="AJ10" s="69"/>
      <c r="AK10" s="2"/>
      <c r="AL10" s="69">
        <f>データ!V6</f>
        <v>3178</v>
      </c>
      <c r="AM10" s="69"/>
      <c r="AN10" s="69"/>
      <c r="AO10" s="69"/>
      <c r="AP10" s="69"/>
      <c r="AQ10" s="69"/>
      <c r="AR10" s="69"/>
      <c r="AS10" s="69"/>
      <c r="AT10" s="68">
        <f>データ!W6</f>
        <v>1.56</v>
      </c>
      <c r="AU10" s="68"/>
      <c r="AV10" s="68"/>
      <c r="AW10" s="68"/>
      <c r="AX10" s="68"/>
      <c r="AY10" s="68"/>
      <c r="AZ10" s="68"/>
      <c r="BA10" s="68"/>
      <c r="BB10" s="68">
        <f>データ!X6</f>
        <v>2037.18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cVTzZ8upeBmSvORFCv3EExa+GP4iwVhP/YenvuXg55Q55XjLx8gMtqY7kSiK+expqaIrPkE3j111nYGiA2Jeg==" saltValue="G31ZBjkrqvFYxrrPnW65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75418</v>
      </c>
      <c r="D6" s="33">
        <f t="shared" si="3"/>
        <v>47</v>
      </c>
      <c r="E6" s="33">
        <f t="shared" si="3"/>
        <v>17</v>
      </c>
      <c r="F6" s="33">
        <f t="shared" si="3"/>
        <v>4</v>
      </c>
      <c r="G6" s="33">
        <f t="shared" si="3"/>
        <v>0</v>
      </c>
      <c r="H6" s="33" t="str">
        <f t="shared" si="3"/>
        <v>福島県　広野町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67.650000000000006</v>
      </c>
      <c r="Q6" s="34">
        <f t="shared" si="3"/>
        <v>97.89</v>
      </c>
      <c r="R6" s="34">
        <f t="shared" si="3"/>
        <v>2430</v>
      </c>
      <c r="S6" s="34">
        <f t="shared" si="3"/>
        <v>4704</v>
      </c>
      <c r="T6" s="34">
        <f t="shared" si="3"/>
        <v>58.69</v>
      </c>
      <c r="U6" s="34">
        <f t="shared" si="3"/>
        <v>80.150000000000006</v>
      </c>
      <c r="V6" s="34">
        <f t="shared" si="3"/>
        <v>3178</v>
      </c>
      <c r="W6" s="34">
        <f t="shared" si="3"/>
        <v>1.56</v>
      </c>
      <c r="X6" s="34">
        <f t="shared" si="3"/>
        <v>2037.18</v>
      </c>
      <c r="Y6" s="35">
        <f>IF(Y7="",NA(),Y7)</f>
        <v>84.27</v>
      </c>
      <c r="Z6" s="35">
        <f t="shared" ref="Z6:AH6" si="4">IF(Z7="",NA(),Z7)</f>
        <v>78.459999999999994</v>
      </c>
      <c r="AA6" s="35">
        <f t="shared" si="4"/>
        <v>70.02</v>
      </c>
      <c r="AB6" s="35">
        <f t="shared" si="4"/>
        <v>63.76</v>
      </c>
      <c r="AC6" s="35">
        <f t="shared" si="4"/>
        <v>56.61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2632.12</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24.88</v>
      </c>
      <c r="BR6" s="35">
        <f t="shared" ref="BR6:BZ6" si="8">IF(BR7="",NA(),BR7)</f>
        <v>25.84</v>
      </c>
      <c r="BS6" s="35">
        <f t="shared" si="8"/>
        <v>57.95</v>
      </c>
      <c r="BT6" s="35">
        <f t="shared" si="8"/>
        <v>72.12</v>
      </c>
      <c r="BU6" s="35">
        <f t="shared" si="8"/>
        <v>56.38</v>
      </c>
      <c r="BV6" s="35">
        <f t="shared" si="8"/>
        <v>69.87</v>
      </c>
      <c r="BW6" s="35">
        <f t="shared" si="8"/>
        <v>74.3</v>
      </c>
      <c r="BX6" s="35">
        <f t="shared" si="8"/>
        <v>72.260000000000005</v>
      </c>
      <c r="BY6" s="35">
        <f t="shared" si="8"/>
        <v>71.84</v>
      </c>
      <c r="BZ6" s="35">
        <f t="shared" si="8"/>
        <v>73.36</v>
      </c>
      <c r="CA6" s="34" t="str">
        <f>IF(CA7="","",IF(CA7="-","【-】","【"&amp;SUBSTITUTE(TEXT(CA7,"#,##0.00"),"-","△")&amp;"】"))</f>
        <v>【75.29】</v>
      </c>
      <c r="CB6" s="35">
        <f>IF(CB7="",NA(),CB7)</f>
        <v>490.63</v>
      </c>
      <c r="CC6" s="35">
        <f t="shared" ref="CC6:CK6" si="9">IF(CC7="",NA(),CC7)</f>
        <v>505.9</v>
      </c>
      <c r="CD6" s="35">
        <f t="shared" si="9"/>
        <v>239.45</v>
      </c>
      <c r="CE6" s="35">
        <f t="shared" si="9"/>
        <v>189.28</v>
      </c>
      <c r="CF6" s="35">
        <f t="shared" si="9"/>
        <v>241.32</v>
      </c>
      <c r="CG6" s="35">
        <f t="shared" si="9"/>
        <v>234.96</v>
      </c>
      <c r="CH6" s="35">
        <f t="shared" si="9"/>
        <v>221.81</v>
      </c>
      <c r="CI6" s="35">
        <f t="shared" si="9"/>
        <v>230.02</v>
      </c>
      <c r="CJ6" s="35">
        <f t="shared" si="9"/>
        <v>228.47</v>
      </c>
      <c r="CK6" s="35">
        <f t="shared" si="9"/>
        <v>224.88</v>
      </c>
      <c r="CL6" s="34" t="str">
        <f>IF(CL7="","",IF(CL7="-","【-】","【"&amp;SUBSTITUTE(TEXT(CL7,"#,##0.00"),"-","△")&amp;"】"))</f>
        <v>【215.41】</v>
      </c>
      <c r="CM6" s="35">
        <f>IF(CM7="",NA(),CM7)</f>
        <v>77.239999999999995</v>
      </c>
      <c r="CN6" s="35">
        <f t="shared" ref="CN6:CV6" si="10">IF(CN7="",NA(),CN7)</f>
        <v>58.76</v>
      </c>
      <c r="CO6" s="35">
        <f t="shared" si="10"/>
        <v>57.18</v>
      </c>
      <c r="CP6" s="35">
        <f t="shared" si="10"/>
        <v>66.349999999999994</v>
      </c>
      <c r="CQ6" s="35">
        <f t="shared" si="10"/>
        <v>67.349999999999994</v>
      </c>
      <c r="CR6" s="35">
        <f t="shared" si="10"/>
        <v>42.9</v>
      </c>
      <c r="CS6" s="35">
        <f t="shared" si="10"/>
        <v>43.36</v>
      </c>
      <c r="CT6" s="35">
        <f t="shared" si="10"/>
        <v>42.56</v>
      </c>
      <c r="CU6" s="35">
        <f t="shared" si="10"/>
        <v>42.47</v>
      </c>
      <c r="CV6" s="35">
        <f t="shared" si="10"/>
        <v>42.4</v>
      </c>
      <c r="CW6" s="34" t="str">
        <f>IF(CW7="","",IF(CW7="-","【-】","【"&amp;SUBSTITUTE(TEXT(CW7,"#,##0.00"),"-","△")&amp;"】"))</f>
        <v>【42.90】</v>
      </c>
      <c r="CX6" s="35">
        <f>IF(CX7="",NA(),CX7)</f>
        <v>94.51</v>
      </c>
      <c r="CY6" s="35">
        <f t="shared" ref="CY6:DG6" si="11">IF(CY7="",NA(),CY7)</f>
        <v>94.93</v>
      </c>
      <c r="CZ6" s="35">
        <f t="shared" si="11"/>
        <v>95.22</v>
      </c>
      <c r="DA6" s="35">
        <f t="shared" si="11"/>
        <v>95.22</v>
      </c>
      <c r="DB6" s="35">
        <f t="shared" si="11"/>
        <v>93.46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0.35</v>
      </c>
      <c r="EF6" s="35">
        <f t="shared" ref="EF6:EN6" si="14">IF(EF7="",NA(),EF7)</f>
        <v>0.03</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75418</v>
      </c>
      <c r="D7" s="37">
        <v>47</v>
      </c>
      <c r="E7" s="37">
        <v>17</v>
      </c>
      <c r="F7" s="37">
        <v>4</v>
      </c>
      <c r="G7" s="37">
        <v>0</v>
      </c>
      <c r="H7" s="37" t="s">
        <v>98</v>
      </c>
      <c r="I7" s="37" t="s">
        <v>99</v>
      </c>
      <c r="J7" s="37" t="s">
        <v>100</v>
      </c>
      <c r="K7" s="37" t="s">
        <v>101</v>
      </c>
      <c r="L7" s="37" t="s">
        <v>102</v>
      </c>
      <c r="M7" s="37" t="s">
        <v>103</v>
      </c>
      <c r="N7" s="38" t="s">
        <v>104</v>
      </c>
      <c r="O7" s="38" t="s">
        <v>105</v>
      </c>
      <c r="P7" s="38">
        <v>67.650000000000006</v>
      </c>
      <c r="Q7" s="38">
        <v>97.89</v>
      </c>
      <c r="R7" s="38">
        <v>2430</v>
      </c>
      <c r="S7" s="38">
        <v>4704</v>
      </c>
      <c r="T7" s="38">
        <v>58.69</v>
      </c>
      <c r="U7" s="38">
        <v>80.150000000000006</v>
      </c>
      <c r="V7" s="38">
        <v>3178</v>
      </c>
      <c r="W7" s="38">
        <v>1.56</v>
      </c>
      <c r="X7" s="38">
        <v>2037.18</v>
      </c>
      <c r="Y7" s="38">
        <v>84.27</v>
      </c>
      <c r="Z7" s="38">
        <v>78.459999999999994</v>
      </c>
      <c r="AA7" s="38">
        <v>70.02</v>
      </c>
      <c r="AB7" s="38">
        <v>63.76</v>
      </c>
      <c r="AC7" s="38">
        <v>56.61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2632.12</v>
      </c>
      <c r="BG7" s="38">
        <v>0</v>
      </c>
      <c r="BH7" s="38">
        <v>0</v>
      </c>
      <c r="BI7" s="38">
        <v>0</v>
      </c>
      <c r="BJ7" s="38">
        <v>0</v>
      </c>
      <c r="BK7" s="38">
        <v>1298.9100000000001</v>
      </c>
      <c r="BL7" s="38">
        <v>1243.71</v>
      </c>
      <c r="BM7" s="38">
        <v>1194.1500000000001</v>
      </c>
      <c r="BN7" s="38">
        <v>1206.79</v>
      </c>
      <c r="BO7" s="38">
        <v>1258.43</v>
      </c>
      <c r="BP7" s="38">
        <v>1260.21</v>
      </c>
      <c r="BQ7" s="38">
        <v>24.88</v>
      </c>
      <c r="BR7" s="38">
        <v>25.84</v>
      </c>
      <c r="BS7" s="38">
        <v>57.95</v>
      </c>
      <c r="BT7" s="38">
        <v>72.12</v>
      </c>
      <c r="BU7" s="38">
        <v>56.38</v>
      </c>
      <c r="BV7" s="38">
        <v>69.87</v>
      </c>
      <c r="BW7" s="38">
        <v>74.3</v>
      </c>
      <c r="BX7" s="38">
        <v>72.260000000000005</v>
      </c>
      <c r="BY7" s="38">
        <v>71.84</v>
      </c>
      <c r="BZ7" s="38">
        <v>73.36</v>
      </c>
      <c r="CA7" s="38">
        <v>75.290000000000006</v>
      </c>
      <c r="CB7" s="38">
        <v>490.63</v>
      </c>
      <c r="CC7" s="38">
        <v>505.9</v>
      </c>
      <c r="CD7" s="38">
        <v>239.45</v>
      </c>
      <c r="CE7" s="38">
        <v>189.28</v>
      </c>
      <c r="CF7" s="38">
        <v>241.32</v>
      </c>
      <c r="CG7" s="38">
        <v>234.96</v>
      </c>
      <c r="CH7" s="38">
        <v>221.81</v>
      </c>
      <c r="CI7" s="38">
        <v>230.02</v>
      </c>
      <c r="CJ7" s="38">
        <v>228.47</v>
      </c>
      <c r="CK7" s="38">
        <v>224.88</v>
      </c>
      <c r="CL7" s="38">
        <v>215.41</v>
      </c>
      <c r="CM7" s="38">
        <v>77.239999999999995</v>
      </c>
      <c r="CN7" s="38">
        <v>58.76</v>
      </c>
      <c r="CO7" s="38">
        <v>57.18</v>
      </c>
      <c r="CP7" s="38">
        <v>66.349999999999994</v>
      </c>
      <c r="CQ7" s="38">
        <v>67.349999999999994</v>
      </c>
      <c r="CR7" s="38">
        <v>42.9</v>
      </c>
      <c r="CS7" s="38">
        <v>43.36</v>
      </c>
      <c r="CT7" s="38">
        <v>42.56</v>
      </c>
      <c r="CU7" s="38">
        <v>42.47</v>
      </c>
      <c r="CV7" s="38">
        <v>42.4</v>
      </c>
      <c r="CW7" s="38">
        <v>42.9</v>
      </c>
      <c r="CX7" s="38">
        <v>94.51</v>
      </c>
      <c r="CY7" s="38">
        <v>94.93</v>
      </c>
      <c r="CZ7" s="38">
        <v>95.22</v>
      </c>
      <c r="DA7" s="38">
        <v>95.22</v>
      </c>
      <c r="DB7" s="38">
        <v>93.46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0.35</v>
      </c>
      <c r="EF7" s="38">
        <v>0.03</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鈴木亮</cp:lastModifiedBy>
  <dcterms:created xsi:type="dcterms:W3CDTF">2021-12-03T07:50:06Z</dcterms:created>
  <dcterms:modified xsi:type="dcterms:W3CDTF">2022-01-21T07:26:46Z</dcterms:modified>
  <cp:category/>
</cp:coreProperties>
</file>