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HFLSV01\rprofiles$\ryousuzuki\デスクトップ\【経営比較分析表】2020_075418_47_1718\"/>
    </mc:Choice>
  </mc:AlternateContent>
  <workbookProtection workbookAlgorithmName="SHA-512" workbookHashValue="7UlyE8TH91PzRoENHUKQw+Dc1JeHe9KHrSlR+4ahAXNwi9af4uNgFawkuj8W4IQ1z97IbLr8/IAxv22aEUv0fQ==" workbookSaltValue="e8cyKme5wReTmhgikpVQ9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<sst xmlns="http://schemas.openxmlformats.org/spreadsheetml/2006/main" count="236" uniqueCount="121">
  <si>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</si>
  <si>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</si>
  <si>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</si>
  <si>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</si>
  <si>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</si>
  <si>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</si>
  <si>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</si>
  <si>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</si>
  <si>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</si>
  <si>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</si>
  <si>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</si>
  <si>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</si>
  <si>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</si>
  <si>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</si>
  <si>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</si>
  <si>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</si>
  <si>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</si>
  <si>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</si>
  <si>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</si>
  <si>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</si>
  <si>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</si>
  <si>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</si>
  <si>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</si>
  <si>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</si>
  <si>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</si>
  <si>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</si>
  <si>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</si>
  <si>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</si>
  <si>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</si>
  <si>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</si>
  <si>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</si>
  <si>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</si>
  <si>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</si>
  <si>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</si>
  <si>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</si>
  <si>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</si>
  <si>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</si>
  <si>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</si>
  <si>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</si>
  <si>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</si>
  <si>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</si>
  <si>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</si>
  <si>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</si>
  <si>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</si>
  <si>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</si>
  <si>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</si>
  <si>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</si>
  <si>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</si>
  <si>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</si>
  <si>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</si>
  <si>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</si>
  <si>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</si>
  <si>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</si>
  <si>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</si>
  <si>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</si>
  <si>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</si>
  <si>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</si>
  <si>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</si>
  <si>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</si>
  <si>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</si>
  <si>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</si>
  <si>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</si>
  <si>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</si>
  <si>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</si>
  <si>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</si>
  <si>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</si>
  <si>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</si>
  <si>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</si>
  <si>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</si>
  <si>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</si>
  <si>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</si>
  <si>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</si>
  <si>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</si>
  <si>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</si>
  <si>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</si>
  <si>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</si>
  <si>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</si>
  <si>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</si>
  <si>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</si>
  <si>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</si>
  <si>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</si>
  <si>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</si>
  <si>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</si>
  <si>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</si>
  <si>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</si>
  <si>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</si>
  <si>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</si>
  <si>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</si>
  <si>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</si>
  <si>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</si>
  <si>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</si>
  <si>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</si>
  <si>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</si>
  <si>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</si>
  <si>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</si>
  <si>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</si>
  <si>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</si>
  <si>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</si>
  <si>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広野町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</si>
  <si>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</si>
  <si>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</si>
  <si>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</si>
  <si>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</si>
  <si>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</si>
  <si>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</si>
  <si>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</si>
  <si>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</si>
  <si>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</si>
  <si>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</si>
  <si>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</si>
  <si>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</si>
  <si>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</si>
  <si>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</si>
  <si>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</si>
  <si>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</si>
  <si>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</si>
  <si>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</si>
  <si>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</si>
  <si>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収益的収支比率については、100％未満であることから、使用料収入や一般会計からの繰入金（公費負担分）のみでは維持管理費と企業債償還金を賄えていない状況です。
　経費回収率については、一般会計からの繰入金で維持管理費等賄っているため100％を下回っております。今回は例年より回収率が大幅に下回っているため、回収率向上に努めます。
　汚水処理原価についても、例年より大幅に増加しており有収水量に対し、汚水処理に係る費用が増加したことがわかります。
　施設利用率については、処理場の1日の処理機能に対し49.35％と半分以下の処理水量となっていますが、処理区域内の人口が処理施設設計時の人口より減少しているため、使用率は減少していると考えられます。また、施設の規模も適正であると判断できます。
　水洗化率については、水洗便所を設置し、汚水処理している人口の割合が高いため、毎年平均値を上回っていますが、水質保全及び使用料収入を図るためさらに水洗化率向上に努めます。</t>
    <rPh sb="131" eb="133">
      <t>コンカイ</t>
    </rPh>
    <rPh sb="142" eb="144">
      <t>オオハバ</t>
    </rPh>
    <rPh sb="145" eb="147">
      <t>シタマワ</t>
    </rPh>
    <rPh sb="179" eb="181">
      <t>レイネン</t>
    </rPh>
    <rPh sb="183" eb="185">
      <t>オオハバ</t>
    </rPh>
    <rPh sb="186" eb="188">
      <t>ゾウカ</t>
    </rPh>
    <rPh sb="210" eb="212">
      <t>ゾウカ</t>
    </rPh>
    <phoneticPr fontId="4"/>
  </si>
  <si>
    <t xml:space="preserve">
　当町の農業集落事業については、平成8年に事業に着手し平成12年に供用開始をしています。施設については、定期的にオーバーホール等の点検を行い改修を行っていますが、管渠の更新・老朽化対策の実施状況については、標準耐用年数50年であるため管渠の改善は実施していない状況です。
　今後、最適整備構想の策定をするため、標準耐用年数や老朽化の状況を踏まえた整備・更新及び適切な維持管理が行えると考えられます。
</t>
    <phoneticPr fontId="4"/>
  </si>
  <si>
    <t xml:space="preserve">
　当町の農業集落排水事業については、現状、収益的収支比率、経費回収率が100％を下回っていることから、将来の人口推計、処理水量別の人口割合や節水傾向を考慮した適切な使用料の設定及び水洗化率の向上による料金収入の増加を図るとともに、各種施設の整備・更新や適切な施設の維持管理を通して、汚水処理費用の削減を図っ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</si>
</sst>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8C-4089-8DF5-93D47DFBA120}"/>
            </c:ext>
          </c:extLst>
        </c:ser>
        <c:dLbls>
          <c:showLegendKey val="0"/>
          <c:showVal val="0"/>
          <c:showCatName val="0"/>
          <c:showSerName val="0"/>
          <c:showPercent val="0"/>
          <c:showBubbleSize val="0"/>
        </c:dLbls>
        <c:gapWidth val="150"/>
        <c:axId val="343050712"/>
        <c:axId val="34305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708C-4089-8DF5-93D47DFBA120}"/>
            </c:ext>
          </c:extLst>
        </c:ser>
        <c:dLbls>
          <c:showLegendKey val="0"/>
          <c:showVal val="0"/>
          <c:showCatName val="0"/>
          <c:showSerName val="0"/>
          <c:showPercent val="0"/>
          <c:showBubbleSize val="0"/>
        </c:dLbls>
        <c:marker val="1"/>
        <c:smooth val="0"/>
        <c:axId val="343050712"/>
        <c:axId val="343051096"/>
      </c:lineChart>
      <c:dateAx>
        <c:axId val="343050712"/>
        <c:scaling>
          <c:orientation val="minMax"/>
        </c:scaling>
        <c:delete val="1"/>
        <c:axPos val="b"/>
        <c:numFmt formatCode="&quot;H&quot;yy" sourceLinked="1"/>
        <c:majorTickMark val="none"/>
        <c:minorTickMark val="none"/>
        <c:tickLblPos val="none"/>
        <c:crossAx val="343051096"/>
        <c:crosses val="autoZero"/>
        <c:auto val="1"/>
        <c:lblOffset val="100"/>
        <c:baseTimeUnit val="years"/>
      </c:dateAx>
      <c:valAx>
        <c:axId val="34305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5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formatCode="#,##0.00;&quot;△&quot;#,##0.00;&quot;-&quot;">
                  <c:v>100</c:v>
                </c:pt>
                <c:pt idx="1">
                  <c:v>0</c:v>
                </c:pt>
                <c:pt idx="2" formatCode="#,##0.00;&quot;△&quot;#,##0.00;&quot;-&quot;">
                  <c:v>47.4</c:v>
                </c:pt>
                <c:pt idx="3" formatCode="#,##0.00;&quot;△&quot;#,##0.00;&quot;-&quot;">
                  <c:v>48.7</c:v>
                </c:pt>
                <c:pt idx="4" formatCode="#,##0.00;&quot;△&quot;#,##0.00;&quot;-&quot;">
                  <c:v>49.35</c:v>
                </c:pt>
              </c:numCache>
            </c:numRef>
          </c:val>
          <c:extLst xmlns:c16r2="http://schemas.microsoft.com/office/drawing/2015/06/chart">
            <c:ext xmlns:c16="http://schemas.microsoft.com/office/drawing/2014/chart" uri="{C3380CC4-5D6E-409C-BE32-E72D297353CC}">
              <c16:uniqueId val="{00000000-2F26-475D-882A-4A9D7B4ED42E}"/>
            </c:ext>
          </c:extLst>
        </c:ser>
        <c:dLbls>
          <c:showLegendKey val="0"/>
          <c:showVal val="0"/>
          <c:showCatName val="0"/>
          <c:showSerName val="0"/>
          <c:showPercent val="0"/>
          <c:showBubbleSize val="0"/>
        </c:dLbls>
        <c:gapWidth val="150"/>
        <c:axId val="343235752"/>
        <c:axId val="34323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2F26-475D-882A-4A9D7B4ED42E}"/>
            </c:ext>
          </c:extLst>
        </c:ser>
        <c:dLbls>
          <c:showLegendKey val="0"/>
          <c:showVal val="0"/>
          <c:showCatName val="0"/>
          <c:showSerName val="0"/>
          <c:showPercent val="0"/>
          <c:showBubbleSize val="0"/>
        </c:dLbls>
        <c:marker val="1"/>
        <c:smooth val="0"/>
        <c:axId val="343235752"/>
        <c:axId val="343238888"/>
      </c:lineChart>
      <c:dateAx>
        <c:axId val="343235752"/>
        <c:scaling>
          <c:orientation val="minMax"/>
        </c:scaling>
        <c:delete val="1"/>
        <c:axPos val="b"/>
        <c:numFmt formatCode="&quot;H&quot;yy" sourceLinked="1"/>
        <c:majorTickMark val="none"/>
        <c:minorTickMark val="none"/>
        <c:tickLblPos val="none"/>
        <c:crossAx val="343238888"/>
        <c:crosses val="autoZero"/>
        <c:auto val="1"/>
        <c:lblOffset val="100"/>
        <c:baseTimeUnit val="years"/>
      </c:dateAx>
      <c:valAx>
        <c:axId val="34323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23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88.74</c:v>
                </c:pt>
                <c:pt idx="1">
                  <c:v>88.28</c:v>
                </c:pt>
                <c:pt idx="2">
                  <c:v>88.89</c:v>
                </c:pt>
                <c:pt idx="3">
                  <c:v>88.48</c:v>
                </c:pt>
                <c:pt idx="4">
                  <c:v>86.72</c:v>
                </c:pt>
              </c:numCache>
            </c:numRef>
          </c:val>
          <c:extLst xmlns:c16r2="http://schemas.microsoft.com/office/drawing/2015/06/chart">
            <c:ext xmlns:c16="http://schemas.microsoft.com/office/drawing/2014/chart" uri="{C3380CC4-5D6E-409C-BE32-E72D297353CC}">
              <c16:uniqueId val="{00000000-9BFA-44AE-97AA-0B3D9AB518E2}"/>
            </c:ext>
          </c:extLst>
        </c:ser>
        <c:dLbls>
          <c:showLegendKey val="0"/>
          <c:showVal val="0"/>
          <c:showCatName val="0"/>
          <c:showSerName val="0"/>
          <c:showPercent val="0"/>
          <c:showBubbleSize val="0"/>
        </c:dLbls>
        <c:gapWidth val="150"/>
        <c:axId val="343240064"/>
        <c:axId val="34324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9BFA-44AE-97AA-0B3D9AB518E2}"/>
            </c:ext>
          </c:extLst>
        </c:ser>
        <c:dLbls>
          <c:showLegendKey val="0"/>
          <c:showVal val="0"/>
          <c:showCatName val="0"/>
          <c:showSerName val="0"/>
          <c:showPercent val="0"/>
          <c:showBubbleSize val="0"/>
        </c:dLbls>
        <c:marker val="1"/>
        <c:smooth val="0"/>
        <c:axId val="343240064"/>
        <c:axId val="343240456"/>
      </c:lineChart>
      <c:dateAx>
        <c:axId val="343240064"/>
        <c:scaling>
          <c:orientation val="minMax"/>
        </c:scaling>
        <c:delete val="1"/>
        <c:axPos val="b"/>
        <c:numFmt formatCode="&quot;H&quot;yy" sourceLinked="1"/>
        <c:majorTickMark val="none"/>
        <c:minorTickMark val="none"/>
        <c:tickLblPos val="none"/>
        <c:crossAx val="343240456"/>
        <c:crosses val="autoZero"/>
        <c:auto val="1"/>
        <c:lblOffset val="100"/>
        <c:baseTimeUnit val="years"/>
      </c:dateAx>
      <c:valAx>
        <c:axId val="34324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2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97.97</c:v>
                </c:pt>
                <c:pt idx="1">
                  <c:v>55.48</c:v>
                </c:pt>
                <c:pt idx="2">
                  <c:v>90.99</c:v>
                </c:pt>
                <c:pt idx="3">
                  <c:v>91.25</c:v>
                </c:pt>
                <c:pt idx="4">
                  <c:v>71.349999999999994</c:v>
                </c:pt>
              </c:numCache>
            </c:numRef>
          </c:val>
          <c:extLst xmlns:c16r2="http://schemas.microsoft.com/office/drawing/2015/06/chart">
            <c:ext xmlns:c16="http://schemas.microsoft.com/office/drawing/2014/chart" uri="{C3380CC4-5D6E-409C-BE32-E72D297353CC}">
              <c16:uniqueId val="{00000000-13D1-4FE8-BC27-E97251737C7E}"/>
            </c:ext>
          </c:extLst>
        </c:ser>
        <c:dLbls>
          <c:showLegendKey val="0"/>
          <c:showVal val="0"/>
          <c:showCatName val="0"/>
          <c:showSerName val="0"/>
          <c:showPercent val="0"/>
          <c:showBubbleSize val="0"/>
        </c:dLbls>
        <c:gapWidth val="150"/>
        <c:axId val="342075208"/>
        <c:axId val="34207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D1-4FE8-BC27-E97251737C7E}"/>
            </c:ext>
          </c:extLst>
        </c:ser>
        <c:dLbls>
          <c:showLegendKey val="0"/>
          <c:showVal val="0"/>
          <c:showCatName val="0"/>
          <c:showSerName val="0"/>
          <c:showPercent val="0"/>
          <c:showBubbleSize val="0"/>
        </c:dLbls>
        <c:marker val="1"/>
        <c:smooth val="0"/>
        <c:axId val="342075208"/>
        <c:axId val="342076384"/>
      </c:lineChart>
      <c:dateAx>
        <c:axId val="342075208"/>
        <c:scaling>
          <c:orientation val="minMax"/>
        </c:scaling>
        <c:delete val="1"/>
        <c:axPos val="b"/>
        <c:numFmt formatCode="&quot;H&quot;yy" sourceLinked="1"/>
        <c:majorTickMark val="none"/>
        <c:minorTickMark val="none"/>
        <c:tickLblPos val="none"/>
        <c:crossAx val="342076384"/>
        <c:crosses val="autoZero"/>
        <c:auto val="1"/>
        <c:lblOffset val="100"/>
        <c:baseTimeUnit val="years"/>
      </c:dateAx>
      <c:valAx>
        <c:axId val="3420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7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DA-4B67-8B31-14C9272C0194}"/>
            </c:ext>
          </c:extLst>
        </c:ser>
        <c:dLbls>
          <c:showLegendKey val="0"/>
          <c:showVal val="0"/>
          <c:showCatName val="0"/>
          <c:showSerName val="0"/>
          <c:showPercent val="0"/>
          <c:showBubbleSize val="0"/>
        </c:dLbls>
        <c:gapWidth val="150"/>
        <c:axId val="342075600"/>
        <c:axId val="34207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DA-4B67-8B31-14C9272C0194}"/>
            </c:ext>
          </c:extLst>
        </c:ser>
        <c:dLbls>
          <c:showLegendKey val="0"/>
          <c:showVal val="0"/>
          <c:showCatName val="0"/>
          <c:showSerName val="0"/>
          <c:showPercent val="0"/>
          <c:showBubbleSize val="0"/>
        </c:dLbls>
        <c:marker val="1"/>
        <c:smooth val="0"/>
        <c:axId val="342075600"/>
        <c:axId val="342075992"/>
      </c:lineChart>
      <c:dateAx>
        <c:axId val="342075600"/>
        <c:scaling>
          <c:orientation val="minMax"/>
        </c:scaling>
        <c:delete val="1"/>
        <c:axPos val="b"/>
        <c:numFmt formatCode="&quot;H&quot;yy" sourceLinked="1"/>
        <c:majorTickMark val="none"/>
        <c:minorTickMark val="none"/>
        <c:tickLblPos val="none"/>
        <c:crossAx val="342075992"/>
        <c:crosses val="autoZero"/>
        <c:auto val="1"/>
        <c:lblOffset val="100"/>
        <c:baseTimeUnit val="years"/>
      </c:dateAx>
      <c:valAx>
        <c:axId val="34207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7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4D-4762-B96D-9A059247D593}"/>
            </c:ext>
          </c:extLst>
        </c:ser>
        <c:dLbls>
          <c:showLegendKey val="0"/>
          <c:showVal val="0"/>
          <c:showCatName val="0"/>
          <c:showSerName val="0"/>
          <c:showPercent val="0"/>
          <c:showBubbleSize val="0"/>
        </c:dLbls>
        <c:gapWidth val="150"/>
        <c:axId val="342555744"/>
        <c:axId val="34255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4D-4762-B96D-9A059247D593}"/>
            </c:ext>
          </c:extLst>
        </c:ser>
        <c:dLbls>
          <c:showLegendKey val="0"/>
          <c:showVal val="0"/>
          <c:showCatName val="0"/>
          <c:showSerName val="0"/>
          <c:showPercent val="0"/>
          <c:showBubbleSize val="0"/>
        </c:dLbls>
        <c:marker val="1"/>
        <c:smooth val="0"/>
        <c:axId val="342555744"/>
        <c:axId val="342554568"/>
      </c:lineChart>
      <c:dateAx>
        <c:axId val="342555744"/>
        <c:scaling>
          <c:orientation val="minMax"/>
        </c:scaling>
        <c:delete val="1"/>
        <c:axPos val="b"/>
        <c:numFmt formatCode="&quot;H&quot;yy" sourceLinked="1"/>
        <c:majorTickMark val="none"/>
        <c:minorTickMark val="none"/>
        <c:tickLblPos val="none"/>
        <c:crossAx val="342554568"/>
        <c:crosses val="autoZero"/>
        <c:auto val="1"/>
        <c:lblOffset val="100"/>
        <c:baseTimeUnit val="years"/>
      </c:dateAx>
      <c:valAx>
        <c:axId val="34255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9A-4B3A-8116-486186608528}"/>
            </c:ext>
          </c:extLst>
        </c:ser>
        <c:dLbls>
          <c:showLegendKey val="0"/>
          <c:showVal val="0"/>
          <c:showCatName val="0"/>
          <c:showSerName val="0"/>
          <c:showPercent val="0"/>
          <c:showBubbleSize val="0"/>
        </c:dLbls>
        <c:gapWidth val="150"/>
        <c:axId val="342557312"/>
        <c:axId val="34255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9A-4B3A-8116-486186608528}"/>
            </c:ext>
          </c:extLst>
        </c:ser>
        <c:dLbls>
          <c:showLegendKey val="0"/>
          <c:showVal val="0"/>
          <c:showCatName val="0"/>
          <c:showSerName val="0"/>
          <c:showPercent val="0"/>
          <c:showBubbleSize val="0"/>
        </c:dLbls>
        <c:marker val="1"/>
        <c:smooth val="0"/>
        <c:axId val="342557312"/>
        <c:axId val="342556528"/>
      </c:lineChart>
      <c:dateAx>
        <c:axId val="342557312"/>
        <c:scaling>
          <c:orientation val="minMax"/>
        </c:scaling>
        <c:delete val="1"/>
        <c:axPos val="b"/>
        <c:numFmt formatCode="&quot;H&quot;yy" sourceLinked="1"/>
        <c:majorTickMark val="none"/>
        <c:minorTickMark val="none"/>
        <c:tickLblPos val="none"/>
        <c:crossAx val="342556528"/>
        <c:crosses val="autoZero"/>
        <c:auto val="1"/>
        <c:lblOffset val="100"/>
        <c:baseTimeUnit val="years"/>
      </c:dateAx>
      <c:valAx>
        <c:axId val="34255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88-406A-9611-81A38E4E5D60}"/>
            </c:ext>
          </c:extLst>
        </c:ser>
        <c:dLbls>
          <c:showLegendKey val="0"/>
          <c:showVal val="0"/>
          <c:showCatName val="0"/>
          <c:showSerName val="0"/>
          <c:showPercent val="0"/>
          <c:showBubbleSize val="0"/>
        </c:dLbls>
        <c:gapWidth val="150"/>
        <c:axId val="342554960"/>
        <c:axId val="34255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88-406A-9611-81A38E4E5D60}"/>
            </c:ext>
          </c:extLst>
        </c:ser>
        <c:dLbls>
          <c:showLegendKey val="0"/>
          <c:showVal val="0"/>
          <c:showCatName val="0"/>
          <c:showSerName val="0"/>
          <c:showPercent val="0"/>
          <c:showBubbleSize val="0"/>
        </c:dLbls>
        <c:marker val="1"/>
        <c:smooth val="0"/>
        <c:axId val="342554960"/>
        <c:axId val="342556920"/>
      </c:lineChart>
      <c:dateAx>
        <c:axId val="342554960"/>
        <c:scaling>
          <c:orientation val="minMax"/>
        </c:scaling>
        <c:delete val="1"/>
        <c:axPos val="b"/>
        <c:numFmt formatCode="&quot;H&quot;yy" sourceLinked="1"/>
        <c:majorTickMark val="none"/>
        <c:minorTickMark val="none"/>
        <c:tickLblPos val="none"/>
        <c:crossAx val="342556920"/>
        <c:crosses val="autoZero"/>
        <c:auto val="1"/>
        <c:lblOffset val="100"/>
        <c:baseTimeUnit val="years"/>
      </c:dateAx>
      <c:valAx>
        <c:axId val="34255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5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6990.67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C4-4B4D-8E1A-EED0D5CFE3B4}"/>
            </c:ext>
          </c:extLst>
        </c:ser>
        <c:dLbls>
          <c:showLegendKey val="0"/>
          <c:showVal val="0"/>
          <c:showCatName val="0"/>
          <c:showSerName val="0"/>
          <c:showPercent val="0"/>
          <c:showBubbleSize val="0"/>
        </c:dLbls>
        <c:gapWidth val="150"/>
        <c:axId val="342558096"/>
        <c:axId val="34255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14C4-4B4D-8E1A-EED0D5CFE3B4}"/>
            </c:ext>
          </c:extLst>
        </c:ser>
        <c:dLbls>
          <c:showLegendKey val="0"/>
          <c:showVal val="0"/>
          <c:showCatName val="0"/>
          <c:showSerName val="0"/>
          <c:showPercent val="0"/>
          <c:showBubbleSize val="0"/>
        </c:dLbls>
        <c:marker val="1"/>
        <c:smooth val="0"/>
        <c:axId val="342558096"/>
        <c:axId val="342553784"/>
      </c:lineChart>
      <c:dateAx>
        <c:axId val="342558096"/>
        <c:scaling>
          <c:orientation val="minMax"/>
        </c:scaling>
        <c:delete val="1"/>
        <c:axPos val="b"/>
        <c:numFmt formatCode="&quot;H&quot;yy" sourceLinked="1"/>
        <c:majorTickMark val="none"/>
        <c:minorTickMark val="none"/>
        <c:tickLblPos val="none"/>
        <c:crossAx val="342553784"/>
        <c:crosses val="autoZero"/>
        <c:auto val="1"/>
        <c:lblOffset val="100"/>
        <c:baseTimeUnit val="years"/>
      </c:dateAx>
      <c:valAx>
        <c:axId val="34255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5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64.22</c:v>
                </c:pt>
                <c:pt idx="1">
                  <c:v>43.23</c:v>
                </c:pt>
                <c:pt idx="2">
                  <c:v>59.53</c:v>
                </c:pt>
                <c:pt idx="3">
                  <c:v>60.46</c:v>
                </c:pt>
                <c:pt idx="4">
                  <c:v>16.149999999999999</c:v>
                </c:pt>
              </c:numCache>
            </c:numRef>
          </c:val>
          <c:extLst xmlns:c16r2="http://schemas.microsoft.com/office/drawing/2015/06/chart">
            <c:ext xmlns:c16="http://schemas.microsoft.com/office/drawing/2014/chart" uri="{C3380CC4-5D6E-409C-BE32-E72D297353CC}">
              <c16:uniqueId val="{00000000-1351-4B8F-8D45-5B19F8573931}"/>
            </c:ext>
          </c:extLst>
        </c:ser>
        <c:dLbls>
          <c:showLegendKey val="0"/>
          <c:showVal val="0"/>
          <c:showCatName val="0"/>
          <c:showSerName val="0"/>
          <c:showPercent val="0"/>
          <c:showBubbleSize val="0"/>
        </c:dLbls>
        <c:gapWidth val="150"/>
        <c:axId val="342553000"/>
        <c:axId val="34255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1351-4B8F-8D45-5B19F8573931}"/>
            </c:ext>
          </c:extLst>
        </c:ser>
        <c:dLbls>
          <c:showLegendKey val="0"/>
          <c:showVal val="0"/>
          <c:showCatName val="0"/>
          <c:showSerName val="0"/>
          <c:showPercent val="0"/>
          <c:showBubbleSize val="0"/>
        </c:dLbls>
        <c:marker val="1"/>
        <c:smooth val="0"/>
        <c:axId val="342553000"/>
        <c:axId val="342559664"/>
      </c:lineChart>
      <c:dateAx>
        <c:axId val="342553000"/>
        <c:scaling>
          <c:orientation val="minMax"/>
        </c:scaling>
        <c:delete val="1"/>
        <c:axPos val="b"/>
        <c:numFmt formatCode="&quot;H&quot;yy" sourceLinked="1"/>
        <c:majorTickMark val="none"/>
        <c:minorTickMark val="none"/>
        <c:tickLblPos val="none"/>
        <c:crossAx val="342559664"/>
        <c:crosses val="autoZero"/>
        <c:auto val="1"/>
        <c:lblOffset val="100"/>
        <c:baseTimeUnit val="years"/>
      </c:dateAx>
      <c:valAx>
        <c:axId val="34255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5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190.04</c:v>
                </c:pt>
                <c:pt idx="1">
                  <c:v>291.35000000000002</c:v>
                </c:pt>
                <c:pt idx="2">
                  <c:v>226.35</c:v>
                </c:pt>
                <c:pt idx="3">
                  <c:v>222.25</c:v>
                </c:pt>
                <c:pt idx="4">
                  <c:v>830.66</c:v>
                </c:pt>
              </c:numCache>
            </c:numRef>
          </c:val>
          <c:extLst xmlns:c16r2="http://schemas.microsoft.com/office/drawing/2015/06/chart">
            <c:ext xmlns:c16="http://schemas.microsoft.com/office/drawing/2014/chart" uri="{C3380CC4-5D6E-409C-BE32-E72D297353CC}">
              <c16:uniqueId val="{00000000-7D30-4173-AF2F-DBEA9CB9B818}"/>
            </c:ext>
          </c:extLst>
        </c:ser>
        <c:dLbls>
          <c:showLegendKey val="0"/>
          <c:showVal val="0"/>
          <c:showCatName val="0"/>
          <c:showSerName val="0"/>
          <c:showPercent val="0"/>
          <c:showBubbleSize val="0"/>
        </c:dLbls>
        <c:gapWidth val="150"/>
        <c:axId val="343236928"/>
        <c:axId val="34323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7D30-4173-AF2F-DBEA9CB9B818}"/>
            </c:ext>
          </c:extLst>
        </c:ser>
        <c:dLbls>
          <c:showLegendKey val="0"/>
          <c:showVal val="0"/>
          <c:showCatName val="0"/>
          <c:showSerName val="0"/>
          <c:showPercent val="0"/>
          <c:showBubbleSize val="0"/>
        </c:dLbls>
        <c:marker val="1"/>
        <c:smooth val="0"/>
        <c:axId val="343236928"/>
        <c:axId val="343238496"/>
      </c:lineChart>
      <c:dateAx>
        <c:axId val="343236928"/>
        <c:scaling>
          <c:orientation val="minMax"/>
        </c:scaling>
        <c:delete val="1"/>
        <c:axPos val="b"/>
        <c:numFmt formatCode="&quot;H&quot;yy" sourceLinked="1"/>
        <c:majorTickMark val="none"/>
        <c:minorTickMark val="none"/>
        <c:tickLblPos val="none"/>
        <c:crossAx val="343238496"/>
        <c:crosses val="autoZero"/>
        <c:auto val="1"/>
        <c:lblOffset val="100"/>
        <c:baseTimeUnit val="years"/>
      </c:dateAx>
      <c:valAx>
        <c:axId val="3432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2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40"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広野町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4704</v>
      </c>
      <c r="AM8" s="69"/>
      <c r="AN8" s="69"/>
      <c r="AO8" s="69"/>
      <c r="AP8" s="69"/>
      <c r="AQ8" s="69"/>
      <c r="AR8" s="69"/>
      <c r="AS8" s="69"/>
      <c r="AT8" s="68">
        <f>データ!T6</f>
        <v>58.69</v>
      </c>
      <c r="AU8" s="68"/>
      <c r="AV8" s="68"/>
      <c r="AW8" s="68"/>
      <c r="AX8" s="68"/>
      <c r="AY8" s="68"/>
      <c r="AZ8" s="68"/>
      <c r="BA8" s="68"/>
      <c r="BB8" s="68">
        <f>データ!U6</f>
        <v>80.150000000000006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8.49</v>
      </c>
      <c r="Q10" s="68"/>
      <c r="R10" s="68"/>
      <c r="S10" s="68"/>
      <c r="T10" s="68"/>
      <c r="U10" s="68"/>
      <c r="V10" s="68"/>
      <c r="W10" s="68">
        <f>データ!Q6</f>
        <v>111.37</v>
      </c>
      <c r="X10" s="68"/>
      <c r="Y10" s="68"/>
      <c r="Z10" s="68"/>
      <c r="AA10" s="68"/>
      <c r="AB10" s="68"/>
      <c r="AC10" s="68"/>
      <c r="AD10" s="69">
        <f>データ!R6</f>
        <v>2430</v>
      </c>
      <c r="AE10" s="69"/>
      <c r="AF10" s="69"/>
      <c r="AG10" s="69"/>
      <c r="AH10" s="69"/>
      <c r="AI10" s="69"/>
      <c r="AJ10" s="69"/>
      <c r="AK10" s="2"/>
      <c r="AL10" s="69">
        <f>データ!V6</f>
        <v>399</v>
      </c>
      <c r="AM10" s="69"/>
      <c r="AN10" s="69"/>
      <c r="AO10" s="69"/>
      <c r="AP10" s="69"/>
      <c r="AQ10" s="69"/>
      <c r="AR10" s="69"/>
      <c r="AS10" s="69"/>
      <c r="AT10" s="68">
        <f>データ!W6</f>
        <v>0.61</v>
      </c>
      <c r="AU10" s="68"/>
      <c r="AV10" s="68"/>
      <c r="AW10" s="68"/>
      <c r="AX10" s="68"/>
      <c r="AY10" s="68"/>
      <c r="AZ10" s="68"/>
      <c r="BA10" s="68"/>
      <c r="BB10" s="68">
        <f>データ!X6</f>
        <v>654.1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9p+ie0flprzLIMFrMXZzw4r71b0cDXXx9+kEHdMRXPog5UiUaBWF90Ir1xn0MNjQAihqolP/NUzz7AJ11KfCgw==" saltValue="al6SxibDTNkPyFdzYUpb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75418</v>
      </c>
      <c r="D6" s="33">
        <f t="shared" si="3"/>
        <v>47</v>
      </c>
      <c r="E6" s="33">
        <f t="shared" si="3"/>
        <v>17</v>
      </c>
      <c r="F6" s="33">
        <f t="shared" si="3"/>
        <v>5</v>
      </c>
      <c r="G6" s="33">
        <f t="shared" si="3"/>
        <v>0</v>
      </c>
      <c r="H6" s="33" t="str">
        <f t="shared" si="3"/>
        <v>福島県　広野町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8.49</v>
      </c>
      <c r="Q6" s="34">
        <f t="shared" si="3"/>
        <v>111.37</v>
      </c>
      <c r="R6" s="34">
        <f t="shared" si="3"/>
        <v>2430</v>
      </c>
      <c r="S6" s="34">
        <f t="shared" si="3"/>
        <v>4704</v>
      </c>
      <c r="T6" s="34">
        <f t="shared" si="3"/>
        <v>58.69</v>
      </c>
      <c r="U6" s="34">
        <f t="shared" si="3"/>
        <v>80.150000000000006</v>
      </c>
      <c r="V6" s="34">
        <f t="shared" si="3"/>
        <v>399</v>
      </c>
      <c r="W6" s="34">
        <f t="shared" si="3"/>
        <v>0.61</v>
      </c>
      <c r="X6" s="34">
        <f t="shared" si="3"/>
        <v>654.1</v>
      </c>
      <c r="Y6" s="35">
        <f>IF(Y7="",NA(),Y7)</f>
        <v>97.97</v>
      </c>
      <c r="Z6" s="35">
        <f t="shared" ref="Z6:AH6" si="4">IF(Z7="",NA(),Z7)</f>
        <v>55.48</v>
      </c>
      <c r="AA6" s="35">
        <f t="shared" si="4"/>
        <v>90.99</v>
      </c>
      <c r="AB6" s="35">
        <f t="shared" si="4"/>
        <v>91.25</v>
      </c>
      <c r="AC6" s="35">
        <f t="shared" si="4"/>
        <v>71.349999999999994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6990.67</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64.22</v>
      </c>
      <c r="BR6" s="35">
        <f t="shared" ref="BR6:BZ6" si="8">IF(BR7="",NA(),BR7)</f>
        <v>43.23</v>
      </c>
      <c r="BS6" s="35">
        <f t="shared" si="8"/>
        <v>59.53</v>
      </c>
      <c r="BT6" s="35">
        <f t="shared" si="8"/>
        <v>60.46</v>
      </c>
      <c r="BU6" s="35">
        <f t="shared" si="8"/>
        <v>16.149999999999999</v>
      </c>
      <c r="BV6" s="35">
        <f t="shared" si="8"/>
        <v>55.32</v>
      </c>
      <c r="BW6" s="35">
        <f t="shared" si="8"/>
        <v>59.8</v>
      </c>
      <c r="BX6" s="35">
        <f t="shared" si="8"/>
        <v>57.77</v>
      </c>
      <c r="BY6" s="35">
        <f t="shared" si="8"/>
        <v>57.31</v>
      </c>
      <c r="BZ6" s="35">
        <f t="shared" si="8"/>
        <v>57.08</v>
      </c>
      <c r="CA6" s="34" t="str">
        <f>IF(CA7="","",IF(CA7="-","【-】","【"&amp;SUBSTITUTE(TEXT(CA7,"#,##0.00"),"-","△")&amp;"】"))</f>
        <v>【60.94】</v>
      </c>
      <c r="CB6" s="35">
        <f>IF(CB7="",NA(),CB7)</f>
        <v>190.04</v>
      </c>
      <c r="CC6" s="35">
        <f t="shared" ref="CC6:CK6" si="9">IF(CC7="",NA(),CC7)</f>
        <v>291.35000000000002</v>
      </c>
      <c r="CD6" s="35">
        <f t="shared" si="9"/>
        <v>226.35</v>
      </c>
      <c r="CE6" s="35">
        <f t="shared" si="9"/>
        <v>222.25</v>
      </c>
      <c r="CF6" s="35">
        <f t="shared" si="9"/>
        <v>830.66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100</v>
      </c>
      <c r="CN6" s="34">
        <f t="shared" ref="CN6:CV6" si="10">IF(CN7="",NA(),CN7)</f>
        <v>0</v>
      </c>
      <c r="CO6" s="35">
        <f t="shared" si="10"/>
        <v>47.4</v>
      </c>
      <c r="CP6" s="35">
        <f t="shared" si="10"/>
        <v>48.7</v>
      </c>
      <c r="CQ6" s="35">
        <f t="shared" si="10"/>
        <v>49.35</v>
      </c>
      <c r="CR6" s="35">
        <f t="shared" si="10"/>
        <v>60.65</v>
      </c>
      <c r="CS6" s="35">
        <f t="shared" si="10"/>
        <v>51.75</v>
      </c>
      <c r="CT6" s="35">
        <f t="shared" si="10"/>
        <v>50.68</v>
      </c>
      <c r="CU6" s="35">
        <f t="shared" si="10"/>
        <v>50.14</v>
      </c>
      <c r="CV6" s="35">
        <f t="shared" si="10"/>
        <v>54.83</v>
      </c>
      <c r="CW6" s="34" t="str">
        <f>IF(CW7="","",IF(CW7="-","【-】","【"&amp;SUBSTITUTE(TEXT(CW7,"#,##0.00"),"-","△")&amp;"】"))</f>
        <v>【54.84】</v>
      </c>
      <c r="CX6" s="35">
        <f>IF(CX7="",NA(),CX7)</f>
        <v>88.74</v>
      </c>
      <c r="CY6" s="35">
        <f t="shared" ref="CY6:DG6" si="11">IF(CY7="",NA(),CY7)</f>
        <v>88.28</v>
      </c>
      <c r="CZ6" s="35">
        <f t="shared" si="11"/>
        <v>88.89</v>
      </c>
      <c r="DA6" s="35">
        <f t="shared" si="11"/>
        <v>88.48</v>
      </c>
      <c r="DB6" s="35">
        <f t="shared" si="11"/>
        <v>86.72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75418</v>
      </c>
      <c r="D7" s="37">
        <v>47</v>
      </c>
      <c r="E7" s="37">
        <v>17</v>
      </c>
      <c r="F7" s="37">
        <v>5</v>
      </c>
      <c r="G7" s="37">
        <v>0</v>
      </c>
      <c r="H7" s="37" t="s">
        <v>98</v>
      </c>
      <c r="I7" s="37" t="s">
        <v>99</v>
      </c>
      <c r="J7" s="37" t="s">
        <v>100</v>
      </c>
      <c r="K7" s="37" t="s">
        <v>101</v>
      </c>
      <c r="L7" s="37" t="s">
        <v>102</v>
      </c>
      <c r="M7" s="37" t="s">
        <v>103</v>
      </c>
      <c r="N7" s="38" t="s">
        <v>104</v>
      </c>
      <c r="O7" s="38" t="s">
        <v>105</v>
      </c>
      <c r="P7" s="38">
        <v>8.49</v>
      </c>
      <c r="Q7" s="38">
        <v>111.37</v>
      </c>
      <c r="R7" s="38">
        <v>2430</v>
      </c>
      <c r="S7" s="38">
        <v>4704</v>
      </c>
      <c r="T7" s="38">
        <v>58.69</v>
      </c>
      <c r="U7" s="38">
        <v>80.150000000000006</v>
      </c>
      <c r="V7" s="38">
        <v>399</v>
      </c>
      <c r="W7" s="38">
        <v>0.61</v>
      </c>
      <c r="X7" s="38">
        <v>654.1</v>
      </c>
      <c r="Y7" s="38">
        <v>97.97</v>
      </c>
      <c r="Z7" s="38">
        <v>55.48</v>
      </c>
      <c r="AA7" s="38">
        <v>90.99</v>
      </c>
      <c r="AB7" s="38">
        <v>91.25</v>
      </c>
      <c r="AC7" s="38">
        <v>71.349999999999994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6990.67</v>
      </c>
      <c r="BG7" s="38">
        <v>0</v>
      </c>
      <c r="BH7" s="38">
        <v>0</v>
      </c>
      <c r="BI7" s="38">
        <v>0</v>
      </c>
      <c r="BJ7" s="38">
        <v>0</v>
      </c>
      <c r="BK7" s="38">
        <v>974.93</v>
      </c>
      <c r="BL7" s="38">
        <v>855.8</v>
      </c>
      <c r="BM7" s="38">
        <v>789.46</v>
      </c>
      <c r="BN7" s="38">
        <v>826.83</v>
      </c>
      <c r="BO7" s="38">
        <v>867.83</v>
      </c>
      <c r="BP7" s="38">
        <v>832.52</v>
      </c>
      <c r="BQ7" s="38">
        <v>64.22</v>
      </c>
      <c r="BR7" s="38">
        <v>43.23</v>
      </c>
      <c r="BS7" s="38">
        <v>59.53</v>
      </c>
      <c r="BT7" s="38">
        <v>60.46</v>
      </c>
      <c r="BU7" s="38">
        <v>16.149999999999999</v>
      </c>
      <c r="BV7" s="38">
        <v>55.32</v>
      </c>
      <c r="BW7" s="38">
        <v>59.8</v>
      </c>
      <c r="BX7" s="38">
        <v>57.77</v>
      </c>
      <c r="BY7" s="38">
        <v>57.31</v>
      </c>
      <c r="BZ7" s="38">
        <v>57.08</v>
      </c>
      <c r="CA7" s="38">
        <v>60.94</v>
      </c>
      <c r="CB7" s="38">
        <v>190.04</v>
      </c>
      <c r="CC7" s="38">
        <v>291.35000000000002</v>
      </c>
      <c r="CD7" s="38">
        <v>226.35</v>
      </c>
      <c r="CE7" s="38">
        <v>222.25</v>
      </c>
      <c r="CF7" s="38">
        <v>830.66</v>
      </c>
      <c r="CG7" s="38">
        <v>283.17</v>
      </c>
      <c r="CH7" s="38">
        <v>263.76</v>
      </c>
      <c r="CI7" s="38">
        <v>274.35000000000002</v>
      </c>
      <c r="CJ7" s="38">
        <v>273.52</v>
      </c>
      <c r="CK7" s="38">
        <v>274.99</v>
      </c>
      <c r="CL7" s="38">
        <v>253.04</v>
      </c>
      <c r="CM7" s="38">
        <v>100</v>
      </c>
      <c r="CN7" s="38">
        <v>0</v>
      </c>
      <c r="CO7" s="38">
        <v>47.4</v>
      </c>
      <c r="CP7" s="38">
        <v>48.7</v>
      </c>
      <c r="CQ7" s="38">
        <v>49.35</v>
      </c>
      <c r="CR7" s="38">
        <v>60.65</v>
      </c>
      <c r="CS7" s="38">
        <v>51.75</v>
      </c>
      <c r="CT7" s="38">
        <v>50.68</v>
      </c>
      <c r="CU7" s="38">
        <v>50.14</v>
      </c>
      <c r="CV7" s="38">
        <v>54.83</v>
      </c>
      <c r="CW7" s="38">
        <v>54.84</v>
      </c>
      <c r="CX7" s="38">
        <v>88.74</v>
      </c>
      <c r="CY7" s="38">
        <v>88.28</v>
      </c>
      <c r="CZ7" s="38">
        <v>88.89</v>
      </c>
      <c r="DA7" s="38">
        <v>88.48</v>
      </c>
      <c r="DB7" s="38">
        <v>86.72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鈴木亮</cp:lastModifiedBy>
  <dcterms:created xsi:type="dcterms:W3CDTF">2021-12-03T07:55:59Z</dcterms:created>
  <dcterms:modified xsi:type="dcterms:W3CDTF">2022-01-21T07:35:40Z</dcterms:modified>
  <cp:category/>
</cp:coreProperties>
</file>