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3410d6c8\作業用\04 財政2\03-000　地方公営企業一般☆\○経営比較分析表（H29～）\R3\220105_【照会】公営企業に係る経営比較分析表（令和２年度決算）の分析等について\05_市町村回答\505古殿町\"/>
    </mc:Choice>
  </mc:AlternateContent>
  <workbookProtection workbookAlgorithmName="SHA-512" workbookHashValue="zLGY5Kr/AwK60DJ+EVvLc1PS/cFFd0kPw1kb8yABqMHep58ceAu1jBXZ+Rppj802Hl1SX0w5IkFKnuufSFuRhQ==" workbookSaltValue="89pMGDpm578J7VJxm5Bxlg==" workbookSpinCount="100000" lockStructure="1"/>
  <bookViews>
    <workbookView xWindow="0" yWindow="0" windowWidth="15360" windowHeight="7632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W10" i="4"/>
  <c r="P10" i="4"/>
  <c r="B10" i="4"/>
  <c r="BB8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<sst xmlns="http://schemas.openxmlformats.org/spreadsheetml/2006/main" count="236" uniqueCount="120">
  <si>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</si>
  <si>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</si>
  <si>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</si>
  <si>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</si>
  <si>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</si>
  <si>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</si>
  <si>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</si>
  <si>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</si>
  <si>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</si>
  <si>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</si>
  <si>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</si>
  <si>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</si>
  <si>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</si>
  <si>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</si>
  <si>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</si>
  <si>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</si>
  <si>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</si>
  <si>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</si>
  <si>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</si>
  <si>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</si>
  <si>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</si>
  <si>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</si>
  <si>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</si>
  <si>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</si>
  <si>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</si>
  <si>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</si>
  <si>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</si>
  <si>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</si>
  <si>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</si>
  <si>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</si>
  <si>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</si>
  <si>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</si>
  <si>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</si>
  <si>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</si>
  <si>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</si>
  <si>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</si>
  <si>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</si>
  <si>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</si>
  <si>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</si>
  <si>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</si>
  <si>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</si>
  <si>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</si>
  <si>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</si>
  <si>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</si>
  <si>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</si>
  <si>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</si>
  <si>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</si>
  <si>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</si>
  <si>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</si>
  <si>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</si>
  <si>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</si>
  <si>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</si>
  <si>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</si>
  <si>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</si>
  <si>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</si>
  <si>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</si>
  <si>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</si>
  <si>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</si>
  <si>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</si>
  <si>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</si>
  <si>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</si>
  <si>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</si>
  <si>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</si>
  <si>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</si>
  <si>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</si>
  <si>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</si>
  <si>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</si>
  <si>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</si>
  <si>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</si>
  <si>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</si>
  <si>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</si>
  <si>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</si>
  <si>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</si>
  <si>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</si>
  <si>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</si>
  <si>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</si>
  <si>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</si>
  <si>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</si>
  <si>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</si>
  <si>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</si>
  <si>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</si>
  <si>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</si>
  <si>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</si>
  <si>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</si>
  <si>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</si>
  <si>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</si>
  <si>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</si>
  <si>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</si>
  <si>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</si>
  <si>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</si>
  <si>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</si>
  <si>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</si>
  <si>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</si>
  <si>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</si>
  <si>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</si>
  <si>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</si>
  <si>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</si>
  <si>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</si>
  <si>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古殿町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</si>
  <si>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</si>
  <si>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</si>
  <si>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</si>
  <si>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</si>
  <si>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</si>
  <si>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</si>
  <si>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</si>
  <si>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</si>
  <si>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</si>
  <si>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</si>
  <si>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</si>
  <si>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</si>
  <si>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</si>
  <si>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</si>
  <si>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</si>
  <si>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</si>
  <si>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</si>
  <si>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</si>
  <si>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今後は、過疎化、少子高齢化に伴う人口減少により、現在の同程度の運営コストに対し、収益の低下が予測される。そのような実情に応じ、費用相対効果を検討しながら、適切な施設設備への投資を行っていく必要がある。
　また、収益的収支比率向上のために、農業集落排水未接続世帯への加入促進を行い、さらなる水質保全にも繋げる。</t>
    <rPh sb="1" eb="3">
      <t>コンゴ</t>
    </rPh>
    <rPh sb="5" eb="8">
      <t>カソカ</t>
    </rPh>
    <rPh sb="9" eb="11">
      <t>ショウシ</t>
    </rPh>
    <rPh sb="11" eb="14">
      <t>コウレイカ</t>
    </rPh>
    <rPh sb="15" eb="16">
      <t>トモナ</t>
    </rPh>
    <rPh sb="17" eb="19">
      <t>ジンコウ</t>
    </rPh>
    <rPh sb="19" eb="21">
      <t>ゲンショウ</t>
    </rPh>
    <rPh sb="25" eb="27">
      <t>ゲンザイ</t>
    </rPh>
    <rPh sb="28" eb="31">
      <t>ドウテイド</t>
    </rPh>
    <rPh sb="32" eb="34">
      <t>ウンエイ</t>
    </rPh>
    <rPh sb="38" eb="39">
      <t>タイ</t>
    </rPh>
    <rPh sb="41" eb="43">
      <t>シュウエキ</t>
    </rPh>
    <rPh sb="44" eb="46">
      <t>テイカ</t>
    </rPh>
    <rPh sb="47" eb="49">
      <t>ヨソク</t>
    </rPh>
    <rPh sb="58" eb="60">
      <t>ジツジョウ</t>
    </rPh>
    <rPh sb="61" eb="62">
      <t>オウ</t>
    </rPh>
    <rPh sb="64" eb="66">
      <t>ヒヨウ</t>
    </rPh>
    <rPh sb="66" eb="68">
      <t>ソウタイ</t>
    </rPh>
    <rPh sb="68" eb="70">
      <t>コウカ</t>
    </rPh>
    <rPh sb="71" eb="73">
      <t>ケントウ</t>
    </rPh>
    <rPh sb="78" eb="80">
      <t>テキセツ</t>
    </rPh>
    <rPh sb="81" eb="83">
      <t>シセツ</t>
    </rPh>
    <rPh sb="83" eb="85">
      <t>セツビ</t>
    </rPh>
    <rPh sb="87" eb="89">
      <t>トウシ</t>
    </rPh>
    <rPh sb="90" eb="91">
      <t>オコナ</t>
    </rPh>
    <rPh sb="95" eb="97">
      <t>ヒツヨウ</t>
    </rPh>
    <rPh sb="106" eb="109">
      <t>シュウエキテキ</t>
    </rPh>
    <rPh sb="109" eb="111">
      <t>シュウシ</t>
    </rPh>
    <rPh sb="111" eb="113">
      <t>ヒリツ</t>
    </rPh>
    <rPh sb="113" eb="115">
      <t>コウジョウ</t>
    </rPh>
    <rPh sb="120" eb="122">
      <t>ノウギョウ</t>
    </rPh>
    <rPh sb="122" eb="124">
      <t>シュウラク</t>
    </rPh>
    <rPh sb="124" eb="126">
      <t>ハイスイ</t>
    </rPh>
    <rPh sb="126" eb="129">
      <t>ミセツゾク</t>
    </rPh>
    <rPh sb="129" eb="131">
      <t>セタイ</t>
    </rPh>
    <rPh sb="133" eb="135">
      <t>カニュウ</t>
    </rPh>
    <rPh sb="135" eb="137">
      <t>ソクシン</t>
    </rPh>
    <rPh sb="138" eb="139">
      <t>オコナ</t>
    </rPh>
    <rPh sb="145" eb="147">
      <t>スイシツ</t>
    </rPh>
    <rPh sb="147" eb="149">
      <t>ホゼン</t>
    </rPh>
    <rPh sb="151" eb="152">
      <t>ツナ</t>
    </rPh>
    <phoneticPr fontId="4"/>
  </si>
  <si>
    <t>　管路の更新率について、設置年との兼ね合いで年度によりばらつきがある。より安定的な事業経営を行うため、管路全体の老朽化を把握し、全体の修繕計画を作成する等の対策をとることで、年度間の更新修繕費の差を抑える必要がある。</t>
    <rPh sb="1" eb="3">
      <t>カンロ</t>
    </rPh>
    <rPh sb="37" eb="40">
      <t>アンテイテキ</t>
    </rPh>
    <rPh sb="41" eb="43">
      <t>ジギョウ</t>
    </rPh>
    <rPh sb="43" eb="45">
      <t>ケイエイ</t>
    </rPh>
    <rPh sb="46" eb="47">
      <t>オコナ</t>
    </rPh>
    <rPh sb="51" eb="53">
      <t>カンロ</t>
    </rPh>
    <rPh sb="53" eb="55">
      <t>ゼンタイ</t>
    </rPh>
    <rPh sb="56" eb="59">
      <t>ロウキュウカ</t>
    </rPh>
    <rPh sb="60" eb="62">
      <t>ハアク</t>
    </rPh>
    <rPh sb="64" eb="66">
      <t>ゼンタイ</t>
    </rPh>
    <rPh sb="67" eb="69">
      <t>シュウゼン</t>
    </rPh>
    <rPh sb="69" eb="71">
      <t>ケイカク</t>
    </rPh>
    <rPh sb="72" eb="74">
      <t>サクセイ</t>
    </rPh>
    <rPh sb="76" eb="77">
      <t>ナド</t>
    </rPh>
    <rPh sb="78" eb="80">
      <t>タイサク</t>
    </rPh>
    <rPh sb="87" eb="89">
      <t>ネンド</t>
    </rPh>
    <rPh sb="89" eb="90">
      <t>カン</t>
    </rPh>
    <rPh sb="91" eb="93">
      <t>コウシン</t>
    </rPh>
    <rPh sb="93" eb="96">
      <t>シュウゼンヒ</t>
    </rPh>
    <rPh sb="97" eb="98">
      <t>サ</t>
    </rPh>
    <rPh sb="99" eb="100">
      <t>オサ</t>
    </rPh>
    <rPh sb="102" eb="104">
      <t>ヒツヨウ</t>
    </rPh>
    <phoneticPr fontId="4"/>
  </si>
  <si>
    <t xml:space="preserve">　収益的収支比率が年度によりばらつきがある。これは施設設備の更新費、修繕費による差異であるが、より安全な事業運営のために計画的な設備更新、修繕を行う必要がある。
　町は過疎化及び少子高齢化の傾向にあり、使用料などの収益については今後さらなる減少が見込まれる。経費削減による出費抑制、使用料等回収率向上、それらに加え適切な使用料金設定についても検討し、運営する必要がある。
</t>
    <rPh sb="1" eb="4">
      <t>シュウエキテキ</t>
    </rPh>
    <rPh sb="4" eb="6">
      <t>シュウシ</t>
    </rPh>
    <rPh sb="6" eb="8">
      <t>ヒリツ</t>
    </rPh>
    <rPh sb="9" eb="11">
      <t>ネンド</t>
    </rPh>
    <rPh sb="25" eb="27">
      <t>シセツ</t>
    </rPh>
    <rPh sb="27" eb="29">
      <t>セツビ</t>
    </rPh>
    <rPh sb="30" eb="32">
      <t>コウシン</t>
    </rPh>
    <rPh sb="32" eb="33">
      <t>ヒ</t>
    </rPh>
    <rPh sb="34" eb="37">
      <t>シュウゼンヒ</t>
    </rPh>
    <rPh sb="40" eb="42">
      <t>サイ</t>
    </rPh>
    <rPh sb="49" eb="51">
      <t>アンゼン</t>
    </rPh>
    <rPh sb="52" eb="54">
      <t>ジギョウ</t>
    </rPh>
    <rPh sb="54" eb="56">
      <t>ウンエイ</t>
    </rPh>
    <rPh sb="60" eb="63">
      <t>ケイカクテキ</t>
    </rPh>
    <rPh sb="64" eb="66">
      <t>セツビ</t>
    </rPh>
    <rPh sb="66" eb="68">
      <t>コウシン</t>
    </rPh>
    <rPh sb="69" eb="71">
      <t>シュウゼン</t>
    </rPh>
    <rPh sb="72" eb="73">
      <t>オコナ</t>
    </rPh>
    <rPh sb="74" eb="76">
      <t>ヒツヨウ</t>
    </rPh>
    <rPh sb="82" eb="83">
      <t>マチ</t>
    </rPh>
    <rPh sb="84" eb="87">
      <t>カソカ</t>
    </rPh>
    <rPh sb="87" eb="88">
      <t>オヨ</t>
    </rPh>
    <rPh sb="89" eb="91">
      <t>ショウシ</t>
    </rPh>
    <rPh sb="91" eb="94">
      <t>コウレイカ</t>
    </rPh>
    <rPh sb="95" eb="97">
      <t>ケイコウ</t>
    </rPh>
    <rPh sb="101" eb="103">
      <t>シヨウ</t>
    </rPh>
    <rPh sb="103" eb="104">
      <t>リョウ</t>
    </rPh>
    <rPh sb="107" eb="109">
      <t>シュウエキ</t>
    </rPh>
    <rPh sb="114" eb="116">
      <t>コンゴ</t>
    </rPh>
    <rPh sb="120" eb="122">
      <t>ゲンショウ</t>
    </rPh>
    <rPh sb="123" eb="125">
      <t>ミコ</t>
    </rPh>
    <rPh sb="129" eb="131">
      <t>ケイヒ</t>
    </rPh>
    <rPh sb="131" eb="133">
      <t>サクゲン</t>
    </rPh>
    <rPh sb="136" eb="138">
      <t>シュッピ</t>
    </rPh>
    <rPh sb="138" eb="140">
      <t>ヨクセイ</t>
    </rPh>
    <rPh sb="141" eb="143">
      <t>シヨウ</t>
    </rPh>
    <rPh sb="143" eb="144">
      <t>リョウ</t>
    </rPh>
    <rPh sb="144" eb="145">
      <t>ナド</t>
    </rPh>
    <rPh sb="145" eb="147">
      <t>カイシュウ</t>
    </rPh>
    <rPh sb="147" eb="148">
      <t>リツ</t>
    </rPh>
    <rPh sb="148" eb="150">
      <t>コウジョウ</t>
    </rPh>
    <rPh sb="155" eb="156">
      <t>クワ</t>
    </rPh>
    <rPh sb="157" eb="159">
      <t>テキセツ</t>
    </rPh>
    <rPh sb="160" eb="162">
      <t>シヨウ</t>
    </rPh>
    <rPh sb="162" eb="164">
      <t>リョウキン</t>
    </rPh>
    <rPh sb="164" eb="166">
      <t>セッテイ</t>
    </rPh>
    <rPh sb="171" eb="173">
      <t>ケントウ</t>
    </rPh>
    <rPh sb="175" eb="177">
      <t>ウンエイ</t>
    </rPh>
    <rPh sb="179" eb="18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</si>
</sst>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0-4899-B898-4F7804FD3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00-4899-B898-4F7804FD3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65.97</c:v>
                </c:pt>
                <c:pt idx="1">
                  <c:v>66.22</c:v>
                </c:pt>
                <c:pt idx="2">
                  <c:v>75.89</c:v>
                </c:pt>
                <c:pt idx="3">
                  <c:v>75.03</c:v>
                </c:pt>
                <c:pt idx="4">
                  <c:v>72.95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6-492E-B61B-80D0B7899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66-492E-B61B-80D0B7899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96.32</c:v>
                </c:pt>
                <c:pt idx="1">
                  <c:v>96.2</c:v>
                </c:pt>
                <c:pt idx="2">
                  <c:v>96.94</c:v>
                </c:pt>
                <c:pt idx="3">
                  <c:v>88.99</c:v>
                </c:pt>
                <c:pt idx="4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9-4FAC-A564-F43E2B0BD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B9-4FAC-A564-F43E2B0BD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73.53</c:v>
                </c:pt>
                <c:pt idx="1">
                  <c:v>99.97</c:v>
                </c:pt>
                <c:pt idx="2">
                  <c:v>98.86</c:v>
                </c:pt>
                <c:pt idx="3">
                  <c:v>100.19</c:v>
                </c:pt>
                <c:pt idx="4">
                  <c:v>73.739999999999995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6-4279-8A6D-E90FF1800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16-4279-8A6D-E90FF1800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4-4BE4-AE13-42C04587B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E4-4BE4-AE13-42C04587B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D-4AEF-881A-105B837E5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2D-4AEF-881A-105B837E5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A-43A2-969F-55E25F329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DA-43A2-969F-55E25F329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9-4878-8155-F9667A658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9-4878-8155-F9667A658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381.07</c:v>
                </c:pt>
                <c:pt idx="2">
                  <c:v>335.2</c:v>
                </c:pt>
                <c:pt idx="3">
                  <c:v>509.3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8-47B7-9CEF-639FEC627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A8-47B7-9CEF-639FEC627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137.58000000000001</c:v>
                </c:pt>
                <c:pt idx="1">
                  <c:v>96.77</c:v>
                </c:pt>
                <c:pt idx="2">
                  <c:v>96.66</c:v>
                </c:pt>
                <c:pt idx="3">
                  <c:v>92.6</c:v>
                </c:pt>
                <c:pt idx="4">
                  <c:v>171.56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6-489C-9F0C-7CCCCAE87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6-489C-9F0C-7CCCCAE87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155.21</c:v>
                </c:pt>
                <c:pt idx="1">
                  <c:v>219.42</c:v>
                </c:pt>
                <c:pt idx="2">
                  <c:v>199.67</c:v>
                </c:pt>
                <c:pt idx="3">
                  <c:v>204.79</c:v>
                </c:pt>
                <c:pt idx="4">
                  <c:v>108.63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4-40FF-BA1A-BC56A1AF5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04-40FF-BA1A-BC56A1AF5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BB7" zoomScale="70" zoomScaleNormal="70" workbookViewId="0">
      <selection activeCell="CI16" sqref="CI16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福島県　古殿町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5027</v>
      </c>
      <c r="AM8" s="51"/>
      <c r="AN8" s="51"/>
      <c r="AO8" s="51"/>
      <c r="AP8" s="51"/>
      <c r="AQ8" s="51"/>
      <c r="AR8" s="51"/>
      <c r="AS8" s="51"/>
      <c r="AT8" s="46">
        <f>データ!T6</f>
        <v>163.29</v>
      </c>
      <c r="AU8" s="46"/>
      <c r="AV8" s="46"/>
      <c r="AW8" s="46"/>
      <c r="AX8" s="46"/>
      <c r="AY8" s="46"/>
      <c r="AZ8" s="46"/>
      <c r="BA8" s="46"/>
      <c r="BB8" s="46">
        <f>データ!U6</f>
        <v>30.79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49.83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4200</v>
      </c>
      <c r="AE10" s="51"/>
      <c r="AF10" s="51"/>
      <c r="AG10" s="51"/>
      <c r="AH10" s="51"/>
      <c r="AI10" s="51"/>
      <c r="AJ10" s="51"/>
      <c r="AK10" s="2"/>
      <c r="AL10" s="51">
        <f>データ!V6</f>
        <v>2473</v>
      </c>
      <c r="AM10" s="51"/>
      <c r="AN10" s="51"/>
      <c r="AO10" s="51"/>
      <c r="AP10" s="51"/>
      <c r="AQ10" s="51"/>
      <c r="AR10" s="51"/>
      <c r="AS10" s="51"/>
      <c r="AT10" s="46">
        <f>データ!W6</f>
        <v>1.76</v>
      </c>
      <c r="AU10" s="46"/>
      <c r="AV10" s="46"/>
      <c r="AW10" s="46"/>
      <c r="AX10" s="46"/>
      <c r="AY10" s="46"/>
      <c r="AZ10" s="46"/>
      <c r="BA10" s="46"/>
      <c r="BB10" s="46">
        <f>データ!X6</f>
        <v>1405.11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43</v>
      </c>
      <c r="N86" s="26" t="s">
        <v>43</v>
      </c>
      <c r="O86" s="26" t="str">
        <f>データ!EO6</f>
        <v>【0.16】</v>
      </c>
    </row>
  </sheetData>
  <sheetProtection algorithmName="SHA-512" hashValue="zPlQOl5gq/gpetsltZjpbhlUFIDl2QMNOnVV8w1zrwyAXDv/KeBXVygSb3cZxL+VW61ZIBu+w9jmN0UzkS0Sew==" saltValue="USIgw+0k3x0uclGMPAXoi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2020</v>
      </c>
      <c r="C6" s="33">
        <f t="shared" ref="C6:X6" si="3">C7</f>
        <v>75051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福島県　古殿町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49.83</v>
      </c>
      <c r="Q6" s="34">
        <f t="shared" si="3"/>
        <v>100</v>
      </c>
      <c r="R6" s="34">
        <f t="shared" si="3"/>
        <v>4200</v>
      </c>
      <c r="S6" s="34">
        <f t="shared" si="3"/>
        <v>5027</v>
      </c>
      <c r="T6" s="34">
        <f t="shared" si="3"/>
        <v>163.29</v>
      </c>
      <c r="U6" s="34">
        <f t="shared" si="3"/>
        <v>30.79</v>
      </c>
      <c r="V6" s="34">
        <f t="shared" si="3"/>
        <v>2473</v>
      </c>
      <c r="W6" s="34">
        <f t="shared" si="3"/>
        <v>1.76</v>
      </c>
      <c r="X6" s="34">
        <f t="shared" si="3"/>
        <v>1405.11</v>
      </c>
      <c r="Y6" s="35">
        <f>IF(Y7="",NA(),Y7)</f>
        <v>73.53</v>
      </c>
      <c r="Z6" s="35">
        <f t="shared" ref="Z6:AH6" si="4">IF(Z7="",NA(),Z7)</f>
        <v>99.97</v>
      </c>
      <c r="AA6" s="35">
        <f t="shared" si="4"/>
        <v>98.86</v>
      </c>
      <c r="AB6" s="35">
        <f t="shared" si="4"/>
        <v>100.19</v>
      </c>
      <c r="AC6" s="35">
        <f t="shared" si="4"/>
        <v>73.739999999999995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5">
        <f t="shared" ref="BG6:BO6" si="7">IF(BG7="",NA(),BG7)</f>
        <v>381.07</v>
      </c>
      <c r="BH6" s="35">
        <f t="shared" si="7"/>
        <v>335.2</v>
      </c>
      <c r="BI6" s="35">
        <f t="shared" si="7"/>
        <v>509.3</v>
      </c>
      <c r="BJ6" s="34">
        <f t="shared" si="7"/>
        <v>0</v>
      </c>
      <c r="BK6" s="35">
        <f t="shared" si="7"/>
        <v>974.93</v>
      </c>
      <c r="BL6" s="35">
        <f t="shared" si="7"/>
        <v>855.8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137.58000000000001</v>
      </c>
      <c r="BR6" s="35">
        <f t="shared" ref="BR6:BZ6" si="8">IF(BR7="",NA(),BR7)</f>
        <v>96.77</v>
      </c>
      <c r="BS6" s="35">
        <f t="shared" si="8"/>
        <v>96.66</v>
      </c>
      <c r="BT6" s="35">
        <f t="shared" si="8"/>
        <v>92.6</v>
      </c>
      <c r="BU6" s="35">
        <f t="shared" si="8"/>
        <v>171.56</v>
      </c>
      <c r="BV6" s="35">
        <f t="shared" si="8"/>
        <v>55.32</v>
      </c>
      <c r="BW6" s="35">
        <f t="shared" si="8"/>
        <v>59.8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155.21</v>
      </c>
      <c r="CC6" s="35">
        <f t="shared" ref="CC6:CK6" si="9">IF(CC7="",NA(),CC7)</f>
        <v>219.42</v>
      </c>
      <c r="CD6" s="35">
        <f t="shared" si="9"/>
        <v>199.67</v>
      </c>
      <c r="CE6" s="35">
        <f t="shared" si="9"/>
        <v>204.79</v>
      </c>
      <c r="CF6" s="35">
        <f t="shared" si="9"/>
        <v>108.63</v>
      </c>
      <c r="CG6" s="35">
        <f t="shared" si="9"/>
        <v>283.17</v>
      </c>
      <c r="CH6" s="35">
        <f t="shared" si="9"/>
        <v>263.76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65.97</v>
      </c>
      <c r="CN6" s="35">
        <f t="shared" ref="CN6:CV6" si="10">IF(CN7="",NA(),CN7)</f>
        <v>66.22</v>
      </c>
      <c r="CO6" s="35">
        <f t="shared" si="10"/>
        <v>75.89</v>
      </c>
      <c r="CP6" s="35">
        <f t="shared" si="10"/>
        <v>75.03</v>
      </c>
      <c r="CQ6" s="35">
        <f t="shared" si="10"/>
        <v>72.95</v>
      </c>
      <c r="CR6" s="35">
        <f t="shared" si="10"/>
        <v>60.65</v>
      </c>
      <c r="CS6" s="35">
        <f t="shared" si="10"/>
        <v>51.75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96.32</v>
      </c>
      <c r="CY6" s="35">
        <f t="shared" ref="CY6:DG6" si="11">IF(CY7="",NA(),CY7)</f>
        <v>96.2</v>
      </c>
      <c r="CZ6" s="35">
        <f t="shared" si="11"/>
        <v>96.94</v>
      </c>
      <c r="DA6" s="35">
        <f t="shared" si="11"/>
        <v>88.99</v>
      </c>
      <c r="DB6" s="35">
        <f t="shared" si="11"/>
        <v>89</v>
      </c>
      <c r="DC6" s="35">
        <f t="shared" si="11"/>
        <v>84.58</v>
      </c>
      <c r="DD6" s="35">
        <f t="shared" si="11"/>
        <v>84.84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2">
      <c r="A7" s="28"/>
      <c r="B7" s="37">
        <v>2020</v>
      </c>
      <c r="C7" s="37">
        <v>75051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49.83</v>
      </c>
      <c r="Q7" s="38">
        <v>100</v>
      </c>
      <c r="R7" s="38">
        <v>4200</v>
      </c>
      <c r="S7" s="38">
        <v>5027</v>
      </c>
      <c r="T7" s="38">
        <v>163.29</v>
      </c>
      <c r="U7" s="38">
        <v>30.79</v>
      </c>
      <c r="V7" s="38">
        <v>2473</v>
      </c>
      <c r="W7" s="38">
        <v>1.76</v>
      </c>
      <c r="X7" s="38">
        <v>1405.11</v>
      </c>
      <c r="Y7" s="38">
        <v>73.53</v>
      </c>
      <c r="Z7" s="38">
        <v>99.97</v>
      </c>
      <c r="AA7" s="38">
        <v>98.86</v>
      </c>
      <c r="AB7" s="38">
        <v>100.19</v>
      </c>
      <c r="AC7" s="38">
        <v>73.739999999999995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381.07</v>
      </c>
      <c r="BH7" s="38">
        <v>335.2</v>
      </c>
      <c r="BI7" s="38">
        <v>509.3</v>
      </c>
      <c r="BJ7" s="38">
        <v>0</v>
      </c>
      <c r="BK7" s="38">
        <v>974.93</v>
      </c>
      <c r="BL7" s="38">
        <v>855.8</v>
      </c>
      <c r="BM7" s="38">
        <v>789.46</v>
      </c>
      <c r="BN7" s="38">
        <v>826.83</v>
      </c>
      <c r="BO7" s="38">
        <v>867.83</v>
      </c>
      <c r="BP7" s="38">
        <v>832.52</v>
      </c>
      <c r="BQ7" s="38">
        <v>137.58000000000001</v>
      </c>
      <c r="BR7" s="38">
        <v>96.77</v>
      </c>
      <c r="BS7" s="38">
        <v>96.66</v>
      </c>
      <c r="BT7" s="38">
        <v>92.6</v>
      </c>
      <c r="BU7" s="38">
        <v>171.56</v>
      </c>
      <c r="BV7" s="38">
        <v>55.32</v>
      </c>
      <c r="BW7" s="38">
        <v>59.8</v>
      </c>
      <c r="BX7" s="38">
        <v>57.77</v>
      </c>
      <c r="BY7" s="38">
        <v>57.31</v>
      </c>
      <c r="BZ7" s="38">
        <v>57.08</v>
      </c>
      <c r="CA7" s="38">
        <v>60.94</v>
      </c>
      <c r="CB7" s="38">
        <v>155.21</v>
      </c>
      <c r="CC7" s="38">
        <v>219.42</v>
      </c>
      <c r="CD7" s="38">
        <v>199.67</v>
      </c>
      <c r="CE7" s="38">
        <v>204.79</v>
      </c>
      <c r="CF7" s="38">
        <v>108.63</v>
      </c>
      <c r="CG7" s="38">
        <v>283.17</v>
      </c>
      <c r="CH7" s="38">
        <v>263.76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>
        <v>65.97</v>
      </c>
      <c r="CN7" s="38">
        <v>66.22</v>
      </c>
      <c r="CO7" s="38">
        <v>75.89</v>
      </c>
      <c r="CP7" s="38">
        <v>75.03</v>
      </c>
      <c r="CQ7" s="38">
        <v>72.95</v>
      </c>
      <c r="CR7" s="38">
        <v>60.65</v>
      </c>
      <c r="CS7" s="38">
        <v>51.75</v>
      </c>
      <c r="CT7" s="38">
        <v>50.68</v>
      </c>
      <c r="CU7" s="38">
        <v>50.14</v>
      </c>
      <c r="CV7" s="38">
        <v>54.83</v>
      </c>
      <c r="CW7" s="38">
        <v>54.84</v>
      </c>
      <c r="CX7" s="38">
        <v>96.32</v>
      </c>
      <c r="CY7" s="38">
        <v>96.2</v>
      </c>
      <c r="CZ7" s="38">
        <v>96.94</v>
      </c>
      <c r="DA7" s="38">
        <v>88.99</v>
      </c>
      <c r="DB7" s="38">
        <v>89</v>
      </c>
      <c r="DC7" s="38">
        <v>84.58</v>
      </c>
      <c r="DD7" s="38">
        <v>84.84</v>
      </c>
      <c r="DE7" s="38">
        <v>84.86</v>
      </c>
      <c r="DF7" s="38">
        <v>84.98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0.01</v>
      </c>
      <c r="EM7" s="38">
        <v>0.02</v>
      </c>
      <c r="EN7" s="38">
        <v>0.25</v>
      </c>
      <c r="EO7" s="38">
        <v>0.16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2">
      <c r="B13" t="s">
        <v>113</v>
      </c>
      <c r="C13" t="s">
        <v>114</v>
      </c>
      <c r="D13" t="s">
        <v>113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齋藤 雄也</cp:lastModifiedBy>
  <cp:lastPrinted>2022-02-15T08:33:45Z</cp:lastPrinted>
  <dcterms:modified xsi:type="dcterms:W3CDTF">2022-02-15T08:33:47Z</dcterms:modified>
</cp:coreProperties>
</file>