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503平田村\"/>
    </mc:Choice>
  </mc:AlternateContent>
  <workbookProtection workbookAlgorithmName="SHA-512" workbookHashValue="Dcb7Wn/Q6jkOJAl5hFVo66KpN+ycvAW/RTq1vSOE3MHd3igjLBfMczo32cSqiSdR8h79kOeZ0e/8h/WcYyFSBg==" workbookSaltValue="JwcamdmAI83ByS6FW19pCA==" workbookSpinCount="100000" lockStructure="1"/>
  <bookViews>
    <workbookView xWindow="-120" yWindow="-120" windowWidth="20736" windowHeight="1116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L10" i="4"/>
  <c r="AD10" i="4"/>
  <c r="B10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<sst xmlns="http://schemas.openxmlformats.org/spreadsheetml/2006/main" count="236" uniqueCount="119">
  <si>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</si>
  <si>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</si>
  <si>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</si>
  <si>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</si>
  <si>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</si>
  <si>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</si>
  <si>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</si>
  <si>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</si>
  <si>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</si>
  <si>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</si>
  <si>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</si>
  <si>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</si>
  <si>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</si>
  <si>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</si>
  <si>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</si>
  <si>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</si>
  <si>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</si>
  <si>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</si>
  <si>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</si>
  <si>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</si>
  <si>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</si>
  <si>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</si>
  <si>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</si>
  <si>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</si>
  <si>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</si>
  <si>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</si>
  <si>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</si>
  <si>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</si>
  <si>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</si>
  <si>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</si>
  <si>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</si>
  <si>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</si>
  <si>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</si>
  <si>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</si>
  <si>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</si>
  <si>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</si>
  <si>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</si>
  <si>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</si>
  <si>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</si>
  <si>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</si>
  <si>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</si>
  <si>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</si>
  <si>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</si>
  <si>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</si>
  <si>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</si>
  <si>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</si>
  <si>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</si>
  <si>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</si>
  <si>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</si>
  <si>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</si>
  <si>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</si>
  <si>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</si>
  <si>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</si>
  <si>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</si>
  <si>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</si>
  <si>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</si>
  <si>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</si>
  <si>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</si>
  <si>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</si>
  <si>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</si>
  <si>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</si>
  <si>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</si>
  <si>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</si>
  <si>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</si>
  <si>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</si>
  <si>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</si>
  <si>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</si>
  <si>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</si>
  <si>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</si>
  <si>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</si>
  <si>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</si>
  <si>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</si>
  <si>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</si>
  <si>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</si>
  <si>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</si>
  <si>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</si>
  <si>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</si>
  <si>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</si>
  <si>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</si>
  <si>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</si>
  <si>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</si>
  <si>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</si>
  <si>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</si>
  <si>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</si>
  <si>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</si>
  <si>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</si>
  <si>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</si>
  <si>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</si>
  <si>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</si>
  <si>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</si>
  <si>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</si>
  <si>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</si>
  <si>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</si>
  <si>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</si>
  <si>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</si>
  <si>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</si>
  <si>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</si>
  <si>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</si>
  <si>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</si>
  <si>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</si>
  <si>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</si>
  <si>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</si>
  <si>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</si>
  <si>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</si>
  <si>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</si>
  <si>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</si>
  <si>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</si>
  <si>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</si>
  <si>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</si>
  <si>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</si>
  <si>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</si>
  <si>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</si>
  <si>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</si>
  <si>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</si>
  <si>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</si>
  <si>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</si>
  <si>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サクテイ</t>
    </rPh>
    <rPh sb="51" eb="54">
      <t>サイテキカ</t>
    </rPh>
    <rPh sb="54" eb="56">
      <t>コウソウ</t>
    </rPh>
    <rPh sb="57" eb="58">
      <t>モト</t>
    </rPh>
    <rPh sb="60" eb="63">
      <t>ケイカクテキ</t>
    </rPh>
    <rPh sb="64" eb="66">
      <t>コウシン</t>
    </rPh>
    <rPh sb="67" eb="68">
      <t>オコナ</t>
    </rPh>
    <rPh sb="72" eb="74">
      <t>ヒツヨウ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</si>
  <si>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phoneticPr fontId="4"/>
  </si>
  <si>
    <t>①収益的収支比率について、前年度比で0.31増した。以前として、一般会計繰入金に依存する状況が続いているため、料金改定など料金収入での財源確保に取り組む必要がある。
④企業債残高対事業規模比率について、現在投資事業を行っていないため、年々減少している。供用開始後20年を経過する施設があり、今後施設の長寿命化、機能強化を進めて行く必要があることから、多額の支出が見込まれるため、今後の比率は増加となると思われる。
⑤経費回収率について、類似団体平均値を超えており、数値は100％ではあるが、今後の施設更新等の投資を考えると、更なる財源確保が必要となるため、料金改定などを検討する必要がある。
⑥汚水処理原価について、類似団体平均値より低く、適正であると思われる。今後更に効率的な汚水処理を実施するにあたって有収水量、収入料金増加のために接続率の向上を図る。
⑦施設利用率について、人口減少、処理数量減少から使用率も若干低下しているが、今後未加入世帯の継続を考えると適正だと思われる。
⑧水洗化率について、昨年とほぼ同等であるが、更なる向上のため、加入促進を図る。</t>
    <rPh sb="1" eb="4">
      <t>シュウエキテキ</t>
    </rPh>
    <rPh sb="4" eb="6">
      <t>シュウシ</t>
    </rPh>
    <rPh sb="6" eb="8">
      <t>ヒリツ</t>
    </rPh>
    <rPh sb="13" eb="16">
      <t>ゼンネンド</t>
    </rPh>
    <rPh sb="16" eb="17">
      <t>ヒ</t>
    </rPh>
    <rPh sb="22" eb="23">
      <t>ゾウ</t>
    </rPh>
    <rPh sb="26" eb="28">
      <t>イゼン</t>
    </rPh>
    <rPh sb="32" eb="34">
      <t>イッパン</t>
    </rPh>
    <rPh sb="34" eb="36">
      <t>カイケイ</t>
    </rPh>
    <rPh sb="36" eb="38">
      <t>クリイレ</t>
    </rPh>
    <rPh sb="38" eb="39">
      <t>キン</t>
    </rPh>
    <rPh sb="40" eb="42">
      <t>イゾン</t>
    </rPh>
    <rPh sb="44" eb="46">
      <t>ジョウキョウ</t>
    </rPh>
    <rPh sb="47" eb="48">
      <t>ツヅ</t>
    </rPh>
    <rPh sb="55" eb="57">
      <t>リョウキン</t>
    </rPh>
    <rPh sb="57" eb="59">
      <t>カイテイ</t>
    </rPh>
    <rPh sb="61" eb="63">
      <t>リョウキン</t>
    </rPh>
    <rPh sb="63" eb="65">
      <t>シュウニュウ</t>
    </rPh>
    <rPh sb="67" eb="69">
      <t>ザイゲン</t>
    </rPh>
    <rPh sb="69" eb="71">
      <t>カクホ</t>
    </rPh>
    <rPh sb="72" eb="73">
      <t>ト</t>
    </rPh>
    <rPh sb="74" eb="75">
      <t>ク</t>
    </rPh>
    <rPh sb="76" eb="78">
      <t>ヒツヨウ</t>
    </rPh>
    <rPh sb="84" eb="86">
      <t>キギョウ</t>
    </rPh>
    <rPh sb="86" eb="87">
      <t>サイ</t>
    </rPh>
    <rPh sb="87" eb="89">
      <t>ザンダカ</t>
    </rPh>
    <rPh sb="89" eb="90">
      <t>タイ</t>
    </rPh>
    <rPh sb="126" eb="128">
      <t>キョウヨウ</t>
    </rPh>
    <rPh sb="128" eb="131">
      <t>カイシゴ</t>
    </rPh>
    <rPh sb="133" eb="134">
      <t>ネン</t>
    </rPh>
    <rPh sb="135" eb="137">
      <t>ケイカ</t>
    </rPh>
    <rPh sb="139" eb="141">
      <t>シセツ</t>
    </rPh>
    <rPh sb="145" eb="147">
      <t>コンゴ</t>
    </rPh>
    <rPh sb="147" eb="149">
      <t>シセツ</t>
    </rPh>
    <rPh sb="150" eb="151">
      <t>チョウ</t>
    </rPh>
    <rPh sb="151" eb="154">
      <t>ジュミョウカ</t>
    </rPh>
    <rPh sb="155" eb="157">
      <t>キノウ</t>
    </rPh>
    <rPh sb="157" eb="159">
      <t>キョウカ</t>
    </rPh>
    <rPh sb="160" eb="161">
      <t>スス</t>
    </rPh>
    <rPh sb="163" eb="164">
      <t>イ</t>
    </rPh>
    <rPh sb="165" eb="167">
      <t>ヒツヨウ</t>
    </rPh>
    <rPh sb="175" eb="177">
      <t>タガク</t>
    </rPh>
    <rPh sb="178" eb="180">
      <t>シシュツ</t>
    </rPh>
    <rPh sb="181" eb="183">
      <t>ミコ</t>
    </rPh>
    <rPh sb="189" eb="191">
      <t>コンゴ</t>
    </rPh>
    <rPh sb="192" eb="194">
      <t>ヒリツ</t>
    </rPh>
    <rPh sb="195" eb="197">
      <t>ゾウカ</t>
    </rPh>
    <rPh sb="201" eb="202">
      <t>オモ</t>
    </rPh>
    <rPh sb="208" eb="210">
      <t>ケイヒ</t>
    </rPh>
    <rPh sb="210" eb="212">
      <t>カイシュウ</t>
    </rPh>
    <rPh sb="212" eb="213">
      <t>リツ</t>
    </rPh>
    <rPh sb="218" eb="220">
      <t>ルイジ</t>
    </rPh>
    <rPh sb="220" eb="222">
      <t>ダンタイ</t>
    </rPh>
    <rPh sb="222" eb="225">
      <t>ヘイキンチ</t>
    </rPh>
    <rPh sb="226" eb="227">
      <t>コ</t>
    </rPh>
    <rPh sb="232" eb="234">
      <t>スウチ</t>
    </rPh>
    <rPh sb="245" eb="247">
      <t>コンゴ</t>
    </rPh>
    <rPh sb="248" eb="250">
      <t>シセツ</t>
    </rPh>
    <rPh sb="250" eb="252">
      <t>コウシン</t>
    </rPh>
    <rPh sb="252" eb="253">
      <t>トウ</t>
    </rPh>
    <rPh sb="254" eb="256">
      <t>トウシ</t>
    </rPh>
    <rPh sb="257" eb="258">
      <t>カンガ</t>
    </rPh>
    <rPh sb="262" eb="263">
      <t>サラ</t>
    </rPh>
    <rPh sb="265" eb="267">
      <t>ザイゲン</t>
    </rPh>
    <rPh sb="267" eb="269">
      <t>カクホ</t>
    </rPh>
    <rPh sb="270" eb="272">
      <t>ヒツヨウ</t>
    </rPh>
    <rPh sb="278" eb="280">
      <t>リョウキン</t>
    </rPh>
    <rPh sb="280" eb="282">
      <t>カイテイ</t>
    </rPh>
    <rPh sb="285" eb="287">
      <t>ケントウ</t>
    </rPh>
    <rPh sb="289" eb="291">
      <t>ヒツヨウ</t>
    </rPh>
    <rPh sb="297" eb="299">
      <t>オスイ</t>
    </rPh>
    <rPh sb="299" eb="301">
      <t>ショリ</t>
    </rPh>
    <rPh sb="301" eb="303">
      <t>ゲンカ</t>
    </rPh>
    <rPh sb="308" eb="310">
      <t>ルイジ</t>
    </rPh>
    <rPh sb="310" eb="312">
      <t>ダンタイ</t>
    </rPh>
    <rPh sb="312" eb="314">
      <t>ヘイキン</t>
    </rPh>
    <rPh sb="314" eb="315">
      <t>チ</t>
    </rPh>
    <rPh sb="317" eb="318">
      <t>ヒク</t>
    </rPh>
    <rPh sb="320" eb="322">
      <t>テキセイ</t>
    </rPh>
    <rPh sb="326" eb="327">
      <t>オモ</t>
    </rPh>
    <rPh sb="331" eb="333">
      <t>コンゴ</t>
    </rPh>
    <rPh sb="333" eb="334">
      <t>サラ</t>
    </rPh>
    <rPh sb="335" eb="338">
      <t>コウリツテキ</t>
    </rPh>
    <rPh sb="339" eb="341">
      <t>オスイ</t>
    </rPh>
    <rPh sb="341" eb="343">
      <t>ショリ</t>
    </rPh>
    <rPh sb="344" eb="346">
      <t>ジッシ</t>
    </rPh>
    <rPh sb="353" eb="354">
      <t>ユウ</t>
    </rPh>
    <rPh sb="452" eb="454">
      <t>サクネン</t>
    </rPh>
    <rPh sb="457" eb="459">
      <t>ドウトウ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</si>
</sst>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2-45CF-8907-DFF61404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2-45CF-8907-DFF61404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52.09</c:v>
                </c:pt>
                <c:pt idx="1">
                  <c:v>51.85</c:v>
                </c:pt>
                <c:pt idx="2">
                  <c:v>47.58</c:v>
                </c:pt>
                <c:pt idx="3">
                  <c:v>44.87</c:v>
                </c:pt>
                <c:pt idx="4">
                  <c:v>44.54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0-460E-858E-80A8D49CA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0-460E-858E-80A8D49CA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81.22</c:v>
                </c:pt>
                <c:pt idx="1">
                  <c:v>81.92</c:v>
                </c:pt>
                <c:pt idx="2">
                  <c:v>82.05</c:v>
                </c:pt>
                <c:pt idx="3">
                  <c:v>83.03</c:v>
                </c:pt>
                <c:pt idx="4">
                  <c:v>82.98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1-4BF8-90AF-A030A681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1-4BF8-90AF-A030A681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107.39</c:v>
                </c:pt>
                <c:pt idx="1">
                  <c:v>100.11</c:v>
                </c:pt>
                <c:pt idx="2">
                  <c:v>102.88</c:v>
                </c:pt>
                <c:pt idx="3">
                  <c:v>100.76</c:v>
                </c:pt>
                <c:pt idx="4">
                  <c:v>101.07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4-42F7-9084-E3E68476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4-42F7-9084-E3E68476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1-490A-AFA5-64491AE29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1-490A-AFA5-64491AE29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8-4DA0-A40E-25F5E1F2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8-4DA0-A40E-25F5E1F2D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1-403C-938F-FD03EAE8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1-403C-938F-FD03EAE8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C-493E-A48B-B96C7496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C-493E-A48B-B96C7496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97.47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7-45A2-8127-F3A64BDD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7-45A2-8127-F3A64BDD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117.64</c:v>
                </c:pt>
                <c:pt idx="1">
                  <c:v>97.7</c:v>
                </c:pt>
                <c:pt idx="2">
                  <c:v>88.19</c:v>
                </c:pt>
                <c:pt idx="3">
                  <c:v>90.69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7-4DEE-951A-05FA746B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7-4DEE-951A-05FA746B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174.5</c:v>
                </c:pt>
                <c:pt idx="1">
                  <c:v>202.3</c:v>
                </c:pt>
                <c:pt idx="2">
                  <c:v>239.74</c:v>
                </c:pt>
                <c:pt idx="3">
                  <c:v>247.5</c:v>
                </c:pt>
                <c:pt idx="4">
                  <c:v>228.73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14E-A404-CAFD8A3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0-414E-A404-CAFD8A3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="70" zoomScaleNormal="7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福島県　平田村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5900</v>
      </c>
      <c r="AM8" s="69"/>
      <c r="AN8" s="69"/>
      <c r="AO8" s="69"/>
      <c r="AP8" s="69"/>
      <c r="AQ8" s="69"/>
      <c r="AR8" s="69"/>
      <c r="AS8" s="69"/>
      <c r="AT8" s="68">
        <f>データ!T6</f>
        <v>93.42</v>
      </c>
      <c r="AU8" s="68"/>
      <c r="AV8" s="68"/>
      <c r="AW8" s="68"/>
      <c r="AX8" s="68"/>
      <c r="AY8" s="68"/>
      <c r="AZ8" s="68"/>
      <c r="BA8" s="68"/>
      <c r="BB8" s="68">
        <f>データ!U6</f>
        <v>63.16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31.91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4400</v>
      </c>
      <c r="AE10" s="69"/>
      <c r="AF10" s="69"/>
      <c r="AG10" s="69"/>
      <c r="AH10" s="69"/>
      <c r="AI10" s="69"/>
      <c r="AJ10" s="69"/>
      <c r="AK10" s="2"/>
      <c r="AL10" s="69">
        <f>データ!V6</f>
        <v>1863</v>
      </c>
      <c r="AM10" s="69"/>
      <c r="AN10" s="69"/>
      <c r="AO10" s="69"/>
      <c r="AP10" s="69"/>
      <c r="AQ10" s="69"/>
      <c r="AR10" s="69"/>
      <c r="AS10" s="69"/>
      <c r="AT10" s="68">
        <f>データ!W6</f>
        <v>2.17</v>
      </c>
      <c r="AU10" s="68"/>
      <c r="AV10" s="68"/>
      <c r="AW10" s="68"/>
      <c r="AX10" s="68"/>
      <c r="AY10" s="68"/>
      <c r="AZ10" s="68"/>
      <c r="BA10" s="68"/>
      <c r="BB10" s="68">
        <f>データ!X6</f>
        <v>858.53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D4bbqlnldJoTpBmll93eFvEBS4Sf6Tt0LmRw7bUQo24ForVWswnbmAO10f+d0J0dlWVvdlc6OmLGmft40Aw3Pg==" saltValue="lxw0kJd7nR/W7kwRA53j8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75035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平田村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31.91</v>
      </c>
      <c r="Q6" s="34">
        <f t="shared" si="3"/>
        <v>100</v>
      </c>
      <c r="R6" s="34">
        <f t="shared" si="3"/>
        <v>4400</v>
      </c>
      <c r="S6" s="34">
        <f t="shared" si="3"/>
        <v>5900</v>
      </c>
      <c r="T6" s="34">
        <f t="shared" si="3"/>
        <v>93.42</v>
      </c>
      <c r="U6" s="34">
        <f t="shared" si="3"/>
        <v>63.16</v>
      </c>
      <c r="V6" s="34">
        <f t="shared" si="3"/>
        <v>1863</v>
      </c>
      <c r="W6" s="34">
        <f t="shared" si="3"/>
        <v>2.17</v>
      </c>
      <c r="X6" s="34">
        <f t="shared" si="3"/>
        <v>858.53</v>
      </c>
      <c r="Y6" s="35">
        <f>IF(Y7="",NA(),Y7)</f>
        <v>107.39</v>
      </c>
      <c r="Z6" s="35">
        <f t="shared" ref="Z6:AH6" si="4">IF(Z7="",NA(),Z7)</f>
        <v>100.11</v>
      </c>
      <c r="AA6" s="35">
        <f t="shared" si="4"/>
        <v>102.88</v>
      </c>
      <c r="AB6" s="35">
        <f t="shared" si="4"/>
        <v>100.76</v>
      </c>
      <c r="AC6" s="35">
        <f t="shared" si="4"/>
        <v>101.07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97.47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117.64</v>
      </c>
      <c r="BR6" s="35">
        <f t="shared" ref="BR6:BZ6" si="8">IF(BR7="",NA(),BR7)</f>
        <v>97.7</v>
      </c>
      <c r="BS6" s="35">
        <f t="shared" si="8"/>
        <v>88.19</v>
      </c>
      <c r="BT6" s="35">
        <f t="shared" si="8"/>
        <v>90.69</v>
      </c>
      <c r="BU6" s="35">
        <f t="shared" si="8"/>
        <v>100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174.5</v>
      </c>
      <c r="CC6" s="35">
        <f t="shared" ref="CC6:CK6" si="9">IF(CC7="",NA(),CC7)</f>
        <v>202.3</v>
      </c>
      <c r="CD6" s="35">
        <f t="shared" si="9"/>
        <v>239.74</v>
      </c>
      <c r="CE6" s="35">
        <f t="shared" si="9"/>
        <v>247.5</v>
      </c>
      <c r="CF6" s="35">
        <f t="shared" si="9"/>
        <v>228.73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52.09</v>
      </c>
      <c r="CN6" s="35">
        <f t="shared" ref="CN6:CV6" si="10">IF(CN7="",NA(),CN7)</f>
        <v>51.85</v>
      </c>
      <c r="CO6" s="35">
        <f t="shared" si="10"/>
        <v>47.58</v>
      </c>
      <c r="CP6" s="35">
        <f t="shared" si="10"/>
        <v>44.87</v>
      </c>
      <c r="CQ6" s="35">
        <f t="shared" si="10"/>
        <v>44.54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81.22</v>
      </c>
      <c r="CY6" s="35">
        <f t="shared" ref="CY6:DG6" si="11">IF(CY7="",NA(),CY7)</f>
        <v>81.92</v>
      </c>
      <c r="CZ6" s="35">
        <f t="shared" si="11"/>
        <v>82.05</v>
      </c>
      <c r="DA6" s="35">
        <f t="shared" si="11"/>
        <v>83.03</v>
      </c>
      <c r="DB6" s="35">
        <f t="shared" si="11"/>
        <v>82.98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75035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31.91</v>
      </c>
      <c r="Q7" s="38">
        <v>100</v>
      </c>
      <c r="R7" s="38">
        <v>4400</v>
      </c>
      <c r="S7" s="38">
        <v>5900</v>
      </c>
      <c r="T7" s="38">
        <v>93.42</v>
      </c>
      <c r="U7" s="38">
        <v>63.16</v>
      </c>
      <c r="V7" s="38">
        <v>1863</v>
      </c>
      <c r="W7" s="38">
        <v>2.17</v>
      </c>
      <c r="X7" s="38">
        <v>858.53</v>
      </c>
      <c r="Y7" s="38">
        <v>107.39</v>
      </c>
      <c r="Z7" s="38">
        <v>100.11</v>
      </c>
      <c r="AA7" s="38">
        <v>102.88</v>
      </c>
      <c r="AB7" s="38">
        <v>100.76</v>
      </c>
      <c r="AC7" s="38">
        <v>101.07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97.47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117.64</v>
      </c>
      <c r="BR7" s="38">
        <v>97.7</v>
      </c>
      <c r="BS7" s="38">
        <v>88.19</v>
      </c>
      <c r="BT7" s="38">
        <v>90.69</v>
      </c>
      <c r="BU7" s="38">
        <v>100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174.5</v>
      </c>
      <c r="CC7" s="38">
        <v>202.3</v>
      </c>
      <c r="CD7" s="38">
        <v>239.74</v>
      </c>
      <c r="CE7" s="38">
        <v>247.5</v>
      </c>
      <c r="CF7" s="38">
        <v>228.73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52.09</v>
      </c>
      <c r="CN7" s="38">
        <v>51.85</v>
      </c>
      <c r="CO7" s="38">
        <v>47.58</v>
      </c>
      <c r="CP7" s="38">
        <v>44.87</v>
      </c>
      <c r="CQ7" s="38">
        <v>44.54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81.22</v>
      </c>
      <c r="CY7" s="38">
        <v>81.92</v>
      </c>
      <c r="CZ7" s="38">
        <v>82.05</v>
      </c>
      <c r="DA7" s="38">
        <v>83.03</v>
      </c>
      <c r="DB7" s="38">
        <v>82.98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雄也</cp:lastModifiedBy>
  <cp:lastPrinted>2022-02-15T08:31:45Z</cp:lastPrinted>
  <dcterms:modified xsi:type="dcterms:W3CDTF">2022-02-15T08:31:48Z</dcterms:modified>
</cp:coreProperties>
</file>