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445金山町\"/>
    </mc:Choice>
  </mc:AlternateContent>
  <workbookProtection workbookAlgorithmName="SHA-512" workbookHashValue="ZUdad25hf5aICRzU/INgZGIcEfWHytuiwpUL8zc9nvfcFIKoVY1jMU63QAD1rB6DcIdMCz51eOl8oumYzXvQWQ==" workbookSaltValue="8lNsr+ThueTgezHpMIFIE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E86"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<sst xmlns="http://schemas.openxmlformats.org/spreadsheetml/2006/main" count="236" uniqueCount="120">
  <si>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</si>
  <si>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</si>
  <si>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</si>
  <si>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</si>
  <si>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</si>
  <si>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</si>
  <si>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</si>
  <si>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</si>
  <si>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</si>
  <si>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</si>
  <si>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</si>
  <si>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</si>
  <si>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</si>
  <si>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</si>
  <si>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</si>
  <si>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</si>
  <si>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</si>
  <si>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</si>
  <si>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</si>
  <si>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</si>
  <si>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</si>
  <si>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</si>
  <si>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</si>
  <si>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</si>
  <si>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</si>
  <si>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</si>
  <si>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</si>
  <si>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</si>
  <si>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</si>
  <si>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</si>
  <si>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</si>
  <si>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</si>
  <si>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</si>
  <si>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</si>
  <si>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</si>
  <si>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</si>
  <si>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</si>
  <si>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</si>
  <si>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</si>
  <si>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</si>
  <si>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</si>
  <si>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</si>
  <si>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</si>
  <si>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</si>
  <si>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</si>
  <si>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</si>
  <si>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</si>
  <si>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</si>
  <si>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</si>
  <si>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</si>
  <si>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</si>
  <si>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</si>
  <si>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</si>
  <si>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</si>
  <si>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</si>
  <si>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</si>
  <si>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</si>
  <si>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</si>
  <si>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</si>
  <si>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</si>
  <si>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</si>
  <si>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</si>
  <si>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</si>
  <si>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</si>
  <si>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</si>
  <si>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</si>
  <si>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</si>
  <si>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</si>
  <si>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</si>
  <si>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</si>
  <si>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</si>
  <si>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</si>
  <si>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</si>
  <si>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</si>
  <si>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</si>
  <si>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</si>
  <si>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</si>
  <si>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</si>
  <si>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</si>
  <si>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</si>
  <si>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</si>
  <si>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</si>
  <si>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</si>
  <si>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</si>
  <si>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</si>
  <si>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</si>
  <si>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</si>
  <si>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</si>
  <si>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</si>
  <si>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</si>
  <si>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</si>
  <si>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</si>
  <si>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</si>
  <si>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</si>
  <si>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</si>
  <si>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</si>
  <si>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</si>
  <si>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</si>
  <si>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金山町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</si>
  <si>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</si>
  <si>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</si>
  <si>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</si>
  <si>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</si>
  <si>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</si>
  <si>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</si>
  <si>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</si>
  <si>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</si>
  <si>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</si>
  <si>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</si>
  <si>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</si>
  <si>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</si>
  <si>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</si>
  <si>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</si>
  <si>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</si>
  <si>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</si>
  <si>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</si>
  <si>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</si>
  <si>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経営の観点から利用者の増加を図るとともに、維持経費の軽減を図る必要がある。
　また、現時点で老朽化は進んでいないものの、今後は現在進めている下水道事業の公営企業会計導入に併せて、長期的な視野での検討を進める必要がある。</t>
    <rPh sb="86" eb="87">
      <t>アワ</t>
    </rPh>
    <phoneticPr fontId="4"/>
  </si>
  <si>
    <t xml:space="preserve">  収益的収支比率が100％未満となっていることから、経営改善に向けた取り組みが必要となっている。
　平成26年に供用開始した施設であることから、今後も加入者増を図る必要がある。特に個人設置で単独浄化槽を利用している世帯に向けた加入促進対策、継続可能な料金設定などについて検討を行う必要がある。
　施設の維持管理について、令和３年度より一部事業で近隣町村との共同発注や複数年契約を開始した。今後は現在進めている下水道事業の公営企業会計導入に併せて、更なる維持管理費軽減に努める必要がある。</t>
    <rPh sb="111" eb="112">
      <t>ム</t>
    </rPh>
    <rPh sb="161" eb="163">
      <t>レイワ</t>
    </rPh>
    <rPh sb="164" eb="166">
      <t>ネンド</t>
    </rPh>
    <rPh sb="168" eb="170">
      <t>イチブ</t>
    </rPh>
    <rPh sb="170" eb="172">
      <t>ジギョウ</t>
    </rPh>
    <rPh sb="190" eb="192">
      <t>カイシ</t>
    </rPh>
    <rPh sb="195" eb="197">
      <t>コンゴ</t>
    </rPh>
    <rPh sb="220" eb="221">
      <t>アワ</t>
    </rPh>
    <rPh sb="224" eb="225">
      <t>サラ</t>
    </rPh>
    <phoneticPr fontId="4"/>
  </si>
  <si>
    <t>　平成26年供用開始の施設であることから、老朽化は今のところは表面化していない。今後は現在進めている下水道事業の公営企業会計導入に併せて、適正な管理に努め長寿命化を図るとともに、長期的視野での改修計画を検討する必要がある。</t>
    <rPh sb="31" eb="34">
      <t>ヒョウメンカ</t>
    </rPh>
    <rPh sb="50" eb="53">
      <t>ゲスイドウ</t>
    </rPh>
    <rPh sb="65" eb="66">
      <t>アワ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</si>
</sst>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1D-4598-ABF9-3DD12B13C931}"/>
            </c:ext>
          </c:extLst>
        </c:ser>
        <c:dLbls>
          <c:showLegendKey val="0"/>
          <c:showVal val="0"/>
          <c:showCatName val="0"/>
          <c:showSerName val="0"/>
          <c:showPercent val="0"/>
          <c:showBubbleSize val="0"/>
        </c:dLbls>
        <c:gapWidth val="150"/>
        <c:axId val="159157872"/>
        <c:axId val="2618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F71D-4598-ABF9-3DD12B13C931}"/>
            </c:ext>
          </c:extLst>
        </c:ser>
        <c:dLbls>
          <c:showLegendKey val="0"/>
          <c:showVal val="0"/>
          <c:showCatName val="0"/>
          <c:showSerName val="0"/>
          <c:showPercent val="0"/>
          <c:showBubbleSize val="0"/>
        </c:dLbls>
        <c:marker val="1"/>
        <c:smooth val="0"/>
        <c:axId val="159157872"/>
        <c:axId val="261896064"/>
      </c:lineChart>
      <c:dateAx>
        <c:axId val="159157872"/>
        <c:scaling>
          <c:orientation val="minMax"/>
        </c:scaling>
        <c:delete val="1"/>
        <c:axPos val="b"/>
        <c:numFmt formatCode="&quot;H&quot;yy" sourceLinked="1"/>
        <c:majorTickMark val="none"/>
        <c:minorTickMark val="none"/>
        <c:tickLblPos val="none"/>
        <c:crossAx val="261896064"/>
        <c:crosses val="autoZero"/>
        <c:auto val="1"/>
        <c:lblOffset val="100"/>
        <c:baseTimeUnit val="years"/>
      </c:dateAx>
      <c:valAx>
        <c:axId val="2618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5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75</c:v>
                </c:pt>
                <c:pt idx="1">
                  <c:v>75</c:v>
                </c:pt>
                <c:pt idx="2">
                  <c:v>68.75</c:v>
                </c:pt>
                <c:pt idx="3">
                  <c:v>51.25</c:v>
                </c:pt>
                <c:pt idx="4">
                  <c:v>60</c:v>
                </c:pt>
              </c:numCache>
            </c:numRef>
          </c:val>
          <c:extLst>
            <c:ext xmlns:c16="http://schemas.microsoft.com/office/drawing/2014/chart" uri="{C3380CC4-5D6E-409C-BE32-E72D297353CC}">
              <c16:uniqueId val="{00000000-3C41-4BC5-A0F5-1033BB266785}"/>
            </c:ext>
          </c:extLst>
        </c:ser>
        <c:dLbls>
          <c:showLegendKey val="0"/>
          <c:showVal val="0"/>
          <c:showCatName val="0"/>
          <c:showSerName val="0"/>
          <c:showPercent val="0"/>
          <c:showBubbleSize val="0"/>
        </c:dLbls>
        <c:gapWidth val="150"/>
        <c:axId val="262713464"/>
        <c:axId val="26271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3C41-4BC5-A0F5-1033BB266785}"/>
            </c:ext>
          </c:extLst>
        </c:ser>
        <c:dLbls>
          <c:showLegendKey val="0"/>
          <c:showVal val="0"/>
          <c:showCatName val="0"/>
          <c:showSerName val="0"/>
          <c:showPercent val="0"/>
          <c:showBubbleSize val="0"/>
        </c:dLbls>
        <c:marker val="1"/>
        <c:smooth val="0"/>
        <c:axId val="262713464"/>
        <c:axId val="262715032"/>
      </c:lineChart>
      <c:dateAx>
        <c:axId val="262713464"/>
        <c:scaling>
          <c:orientation val="minMax"/>
        </c:scaling>
        <c:delete val="1"/>
        <c:axPos val="b"/>
        <c:numFmt formatCode="&quot;H&quot;yy" sourceLinked="1"/>
        <c:majorTickMark val="none"/>
        <c:minorTickMark val="none"/>
        <c:tickLblPos val="none"/>
        <c:crossAx val="262715032"/>
        <c:crosses val="autoZero"/>
        <c:auto val="1"/>
        <c:lblOffset val="100"/>
        <c:baseTimeUnit val="years"/>
      </c:dateAx>
      <c:valAx>
        <c:axId val="26271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1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57.42</c:v>
                </c:pt>
                <c:pt idx="1">
                  <c:v>57.42</c:v>
                </c:pt>
                <c:pt idx="2">
                  <c:v>73.55</c:v>
                </c:pt>
                <c:pt idx="3">
                  <c:v>66.3</c:v>
                </c:pt>
                <c:pt idx="4">
                  <c:v>66.84</c:v>
                </c:pt>
              </c:numCache>
            </c:numRef>
          </c:val>
          <c:extLst>
            <c:ext xmlns:c16="http://schemas.microsoft.com/office/drawing/2014/chart" uri="{C3380CC4-5D6E-409C-BE32-E72D297353CC}">
              <c16:uniqueId val="{00000000-AEEC-4CE8-BFD4-9EA53B8C7E8A}"/>
            </c:ext>
          </c:extLst>
        </c:ser>
        <c:dLbls>
          <c:showLegendKey val="0"/>
          <c:showVal val="0"/>
          <c:showCatName val="0"/>
          <c:showSerName val="0"/>
          <c:showPercent val="0"/>
          <c:showBubbleSize val="0"/>
        </c:dLbls>
        <c:gapWidth val="150"/>
        <c:axId val="262709152"/>
        <c:axId val="2627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AEEC-4CE8-BFD4-9EA53B8C7E8A}"/>
            </c:ext>
          </c:extLst>
        </c:ser>
        <c:dLbls>
          <c:showLegendKey val="0"/>
          <c:showVal val="0"/>
          <c:showCatName val="0"/>
          <c:showSerName val="0"/>
          <c:showPercent val="0"/>
          <c:showBubbleSize val="0"/>
        </c:dLbls>
        <c:marker val="1"/>
        <c:smooth val="0"/>
        <c:axId val="262709152"/>
        <c:axId val="262712288"/>
      </c:lineChart>
      <c:dateAx>
        <c:axId val="262709152"/>
        <c:scaling>
          <c:orientation val="minMax"/>
        </c:scaling>
        <c:delete val="1"/>
        <c:axPos val="b"/>
        <c:numFmt formatCode="&quot;H&quot;yy" sourceLinked="1"/>
        <c:majorTickMark val="none"/>
        <c:minorTickMark val="none"/>
        <c:tickLblPos val="none"/>
        <c:crossAx val="262712288"/>
        <c:crosses val="autoZero"/>
        <c:auto val="1"/>
        <c:lblOffset val="100"/>
        <c:baseTimeUnit val="years"/>
      </c:dateAx>
      <c:valAx>
        <c:axId val="2627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85.44</c:v>
                </c:pt>
                <c:pt idx="1">
                  <c:v>99.48</c:v>
                </c:pt>
                <c:pt idx="2">
                  <c:v>98.93</c:v>
                </c:pt>
                <c:pt idx="3">
                  <c:v>98.71</c:v>
                </c:pt>
                <c:pt idx="4">
                  <c:v>100</c:v>
                </c:pt>
              </c:numCache>
            </c:numRef>
          </c:val>
          <c:extLst>
            <c:ext xmlns:c16="http://schemas.microsoft.com/office/drawing/2014/chart" uri="{C3380CC4-5D6E-409C-BE32-E72D297353CC}">
              <c16:uniqueId val="{00000000-1C50-415E-ACD7-F010B18EEF83}"/>
            </c:ext>
          </c:extLst>
        </c:ser>
        <c:dLbls>
          <c:showLegendKey val="0"/>
          <c:showVal val="0"/>
          <c:showCatName val="0"/>
          <c:showSerName val="0"/>
          <c:showPercent val="0"/>
          <c:showBubbleSize val="0"/>
        </c:dLbls>
        <c:gapWidth val="150"/>
        <c:axId val="10337392"/>
        <c:axId val="1033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50-415E-ACD7-F010B18EEF83}"/>
            </c:ext>
          </c:extLst>
        </c:ser>
        <c:dLbls>
          <c:showLegendKey val="0"/>
          <c:showVal val="0"/>
          <c:showCatName val="0"/>
          <c:showSerName val="0"/>
          <c:showPercent val="0"/>
          <c:showBubbleSize val="0"/>
        </c:dLbls>
        <c:marker val="1"/>
        <c:smooth val="0"/>
        <c:axId val="10337392"/>
        <c:axId val="10337776"/>
      </c:lineChart>
      <c:dateAx>
        <c:axId val="10337392"/>
        <c:scaling>
          <c:orientation val="minMax"/>
        </c:scaling>
        <c:delete val="1"/>
        <c:axPos val="b"/>
        <c:numFmt formatCode="&quot;H&quot;yy" sourceLinked="1"/>
        <c:majorTickMark val="none"/>
        <c:minorTickMark val="none"/>
        <c:tickLblPos val="none"/>
        <c:crossAx val="10337776"/>
        <c:crosses val="autoZero"/>
        <c:auto val="1"/>
        <c:lblOffset val="100"/>
        <c:baseTimeUnit val="years"/>
      </c:dateAx>
      <c:valAx>
        <c:axId val="1033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8-4746-857C-8057D85D743C}"/>
            </c:ext>
          </c:extLst>
        </c:ser>
        <c:dLbls>
          <c:showLegendKey val="0"/>
          <c:showVal val="0"/>
          <c:showCatName val="0"/>
          <c:showSerName val="0"/>
          <c:showPercent val="0"/>
          <c:showBubbleSize val="0"/>
        </c:dLbls>
        <c:gapWidth val="150"/>
        <c:axId val="10350472"/>
        <c:axId val="1039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8-4746-857C-8057D85D743C}"/>
            </c:ext>
          </c:extLst>
        </c:ser>
        <c:dLbls>
          <c:showLegendKey val="0"/>
          <c:showVal val="0"/>
          <c:showCatName val="0"/>
          <c:showSerName val="0"/>
          <c:showPercent val="0"/>
          <c:showBubbleSize val="0"/>
        </c:dLbls>
        <c:marker val="1"/>
        <c:smooth val="0"/>
        <c:axId val="10350472"/>
        <c:axId val="10390672"/>
      </c:lineChart>
      <c:dateAx>
        <c:axId val="10350472"/>
        <c:scaling>
          <c:orientation val="minMax"/>
        </c:scaling>
        <c:delete val="1"/>
        <c:axPos val="b"/>
        <c:numFmt formatCode="&quot;H&quot;yy" sourceLinked="1"/>
        <c:majorTickMark val="none"/>
        <c:minorTickMark val="none"/>
        <c:tickLblPos val="none"/>
        <c:crossAx val="10390672"/>
        <c:crosses val="autoZero"/>
        <c:auto val="1"/>
        <c:lblOffset val="100"/>
        <c:baseTimeUnit val="years"/>
      </c:dateAx>
      <c:valAx>
        <c:axId val="1039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B-43E2-8F0F-AF1DAC093F39}"/>
            </c:ext>
          </c:extLst>
        </c:ser>
        <c:dLbls>
          <c:showLegendKey val="0"/>
          <c:showVal val="0"/>
          <c:showCatName val="0"/>
          <c:showSerName val="0"/>
          <c:showPercent val="0"/>
          <c:showBubbleSize val="0"/>
        </c:dLbls>
        <c:gapWidth val="150"/>
        <c:axId val="10425768"/>
        <c:axId val="1042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B-43E2-8F0F-AF1DAC093F39}"/>
            </c:ext>
          </c:extLst>
        </c:ser>
        <c:dLbls>
          <c:showLegendKey val="0"/>
          <c:showVal val="0"/>
          <c:showCatName val="0"/>
          <c:showSerName val="0"/>
          <c:showPercent val="0"/>
          <c:showBubbleSize val="0"/>
        </c:dLbls>
        <c:marker val="1"/>
        <c:smooth val="0"/>
        <c:axId val="10425768"/>
        <c:axId val="10426152"/>
      </c:lineChart>
      <c:dateAx>
        <c:axId val="10425768"/>
        <c:scaling>
          <c:orientation val="minMax"/>
        </c:scaling>
        <c:delete val="1"/>
        <c:axPos val="b"/>
        <c:numFmt formatCode="&quot;H&quot;yy" sourceLinked="1"/>
        <c:majorTickMark val="none"/>
        <c:minorTickMark val="none"/>
        <c:tickLblPos val="none"/>
        <c:crossAx val="10426152"/>
        <c:crosses val="autoZero"/>
        <c:auto val="1"/>
        <c:lblOffset val="100"/>
        <c:baseTimeUnit val="years"/>
      </c:dateAx>
      <c:valAx>
        <c:axId val="1042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6C-4A47-BA16-60364304BE21}"/>
            </c:ext>
          </c:extLst>
        </c:ser>
        <c:dLbls>
          <c:showLegendKey val="0"/>
          <c:showVal val="0"/>
          <c:showCatName val="0"/>
          <c:showSerName val="0"/>
          <c:showPercent val="0"/>
          <c:showBubbleSize val="0"/>
        </c:dLbls>
        <c:gapWidth val="150"/>
        <c:axId val="262555144"/>
        <c:axId val="2625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6C-4A47-BA16-60364304BE21}"/>
            </c:ext>
          </c:extLst>
        </c:ser>
        <c:dLbls>
          <c:showLegendKey val="0"/>
          <c:showVal val="0"/>
          <c:showCatName val="0"/>
          <c:showSerName val="0"/>
          <c:showPercent val="0"/>
          <c:showBubbleSize val="0"/>
        </c:dLbls>
        <c:marker val="1"/>
        <c:smooth val="0"/>
        <c:axId val="262555144"/>
        <c:axId val="262553184"/>
      </c:lineChart>
      <c:dateAx>
        <c:axId val="262555144"/>
        <c:scaling>
          <c:orientation val="minMax"/>
        </c:scaling>
        <c:delete val="1"/>
        <c:axPos val="b"/>
        <c:numFmt formatCode="&quot;H&quot;yy" sourceLinked="1"/>
        <c:majorTickMark val="none"/>
        <c:minorTickMark val="none"/>
        <c:tickLblPos val="none"/>
        <c:crossAx val="262553184"/>
        <c:crosses val="autoZero"/>
        <c:auto val="1"/>
        <c:lblOffset val="100"/>
        <c:baseTimeUnit val="years"/>
      </c:dateAx>
      <c:valAx>
        <c:axId val="2625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11-48E9-8BDA-BF59D19EE342}"/>
            </c:ext>
          </c:extLst>
        </c:ser>
        <c:dLbls>
          <c:showLegendKey val="0"/>
          <c:showVal val="0"/>
          <c:showCatName val="0"/>
          <c:showSerName val="0"/>
          <c:showPercent val="0"/>
          <c:showBubbleSize val="0"/>
        </c:dLbls>
        <c:gapWidth val="150"/>
        <c:axId val="262555536"/>
        <c:axId val="26255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11-48E9-8BDA-BF59D19EE342}"/>
            </c:ext>
          </c:extLst>
        </c:ser>
        <c:dLbls>
          <c:showLegendKey val="0"/>
          <c:showVal val="0"/>
          <c:showCatName val="0"/>
          <c:showSerName val="0"/>
          <c:showPercent val="0"/>
          <c:showBubbleSize val="0"/>
        </c:dLbls>
        <c:marker val="1"/>
        <c:smooth val="0"/>
        <c:axId val="262555536"/>
        <c:axId val="262554360"/>
      </c:lineChart>
      <c:dateAx>
        <c:axId val="262555536"/>
        <c:scaling>
          <c:orientation val="minMax"/>
        </c:scaling>
        <c:delete val="1"/>
        <c:axPos val="b"/>
        <c:numFmt formatCode="&quot;H&quot;yy" sourceLinked="1"/>
        <c:majorTickMark val="none"/>
        <c:minorTickMark val="none"/>
        <c:tickLblPos val="none"/>
        <c:crossAx val="262554360"/>
        <c:crosses val="autoZero"/>
        <c:auto val="1"/>
        <c:lblOffset val="100"/>
        <c:baseTimeUnit val="years"/>
      </c:dateAx>
      <c:valAx>
        <c:axId val="26255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3048.18</c:v>
                </c:pt>
                <c:pt idx="1">
                  <c:v>113.62</c:v>
                </c:pt>
                <c:pt idx="2">
                  <c:v>81.99</c:v>
                </c:pt>
                <c:pt idx="3">
                  <c:v>86.07</c:v>
                </c:pt>
                <c:pt idx="4">
                  <c:v>83.64</c:v>
                </c:pt>
              </c:numCache>
            </c:numRef>
          </c:val>
          <c:extLst>
            <c:ext xmlns:c16="http://schemas.microsoft.com/office/drawing/2014/chart" uri="{C3380CC4-5D6E-409C-BE32-E72D297353CC}">
              <c16:uniqueId val="{00000000-9DA8-4455-A257-DF7922754DA6}"/>
            </c:ext>
          </c:extLst>
        </c:ser>
        <c:dLbls>
          <c:showLegendKey val="0"/>
          <c:showVal val="0"/>
          <c:showCatName val="0"/>
          <c:showSerName val="0"/>
          <c:showPercent val="0"/>
          <c:showBubbleSize val="0"/>
        </c:dLbls>
        <c:gapWidth val="150"/>
        <c:axId val="262552792"/>
        <c:axId val="26255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9DA8-4455-A257-DF7922754DA6}"/>
            </c:ext>
          </c:extLst>
        </c:ser>
        <c:dLbls>
          <c:showLegendKey val="0"/>
          <c:showVal val="0"/>
          <c:showCatName val="0"/>
          <c:showSerName val="0"/>
          <c:showPercent val="0"/>
          <c:showBubbleSize val="0"/>
        </c:dLbls>
        <c:marker val="1"/>
        <c:smooth val="0"/>
        <c:axId val="262552792"/>
        <c:axId val="262555928"/>
      </c:lineChart>
      <c:dateAx>
        <c:axId val="262552792"/>
        <c:scaling>
          <c:orientation val="minMax"/>
        </c:scaling>
        <c:delete val="1"/>
        <c:axPos val="b"/>
        <c:numFmt formatCode="&quot;H&quot;yy" sourceLinked="1"/>
        <c:majorTickMark val="none"/>
        <c:minorTickMark val="none"/>
        <c:tickLblPos val="none"/>
        <c:crossAx val="262555928"/>
        <c:crosses val="autoZero"/>
        <c:auto val="1"/>
        <c:lblOffset val="100"/>
        <c:baseTimeUnit val="years"/>
      </c:dateAx>
      <c:valAx>
        <c:axId val="26255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55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23.98</c:v>
                </c:pt>
                <c:pt idx="1">
                  <c:v>23.64</c:v>
                </c:pt>
                <c:pt idx="2">
                  <c:v>29.81</c:v>
                </c:pt>
                <c:pt idx="3">
                  <c:v>30.94</c:v>
                </c:pt>
                <c:pt idx="4">
                  <c:v>33.270000000000003</c:v>
                </c:pt>
              </c:numCache>
            </c:numRef>
          </c:val>
          <c:extLst>
            <c:ext xmlns:c16="http://schemas.microsoft.com/office/drawing/2014/chart" uri="{C3380CC4-5D6E-409C-BE32-E72D297353CC}">
              <c16:uniqueId val="{00000000-137B-453B-ADDF-ACADA9CAABB8}"/>
            </c:ext>
          </c:extLst>
        </c:ser>
        <c:dLbls>
          <c:showLegendKey val="0"/>
          <c:showVal val="0"/>
          <c:showCatName val="0"/>
          <c:showSerName val="0"/>
          <c:showPercent val="0"/>
          <c:showBubbleSize val="0"/>
        </c:dLbls>
        <c:gapWidth val="150"/>
        <c:axId val="262709936"/>
        <c:axId val="2627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137B-453B-ADDF-ACADA9CAABB8}"/>
            </c:ext>
          </c:extLst>
        </c:ser>
        <c:dLbls>
          <c:showLegendKey val="0"/>
          <c:showVal val="0"/>
          <c:showCatName val="0"/>
          <c:showSerName val="0"/>
          <c:showPercent val="0"/>
          <c:showBubbleSize val="0"/>
        </c:dLbls>
        <c:marker val="1"/>
        <c:smooth val="0"/>
        <c:axId val="262709936"/>
        <c:axId val="262713856"/>
      </c:lineChart>
      <c:dateAx>
        <c:axId val="262709936"/>
        <c:scaling>
          <c:orientation val="minMax"/>
        </c:scaling>
        <c:delete val="1"/>
        <c:axPos val="b"/>
        <c:numFmt formatCode="&quot;H&quot;yy" sourceLinked="1"/>
        <c:majorTickMark val="none"/>
        <c:minorTickMark val="none"/>
        <c:tickLblPos val="none"/>
        <c:crossAx val="262713856"/>
        <c:crosses val="autoZero"/>
        <c:auto val="1"/>
        <c:lblOffset val="100"/>
        <c:baseTimeUnit val="years"/>
      </c:dateAx>
      <c:valAx>
        <c:axId val="2627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0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1015.16</c:v>
                </c:pt>
                <c:pt idx="1">
                  <c:v>1075.3800000000001</c:v>
                </c:pt>
                <c:pt idx="2">
                  <c:v>1056.92</c:v>
                </c:pt>
                <c:pt idx="3">
                  <c:v>1087.57</c:v>
                </c:pt>
                <c:pt idx="4">
                  <c:v>959.23</c:v>
                </c:pt>
              </c:numCache>
            </c:numRef>
          </c:val>
          <c:extLst>
            <c:ext xmlns:c16="http://schemas.microsoft.com/office/drawing/2014/chart" uri="{C3380CC4-5D6E-409C-BE32-E72D297353CC}">
              <c16:uniqueId val="{00000000-E1C5-484E-89A8-9D9A77DEF73D}"/>
            </c:ext>
          </c:extLst>
        </c:ser>
        <c:dLbls>
          <c:showLegendKey val="0"/>
          <c:showVal val="0"/>
          <c:showCatName val="0"/>
          <c:showSerName val="0"/>
          <c:showPercent val="0"/>
          <c:showBubbleSize val="0"/>
        </c:dLbls>
        <c:gapWidth val="150"/>
        <c:axId val="262714640"/>
        <c:axId val="2627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E1C5-484E-89A8-9D9A77DEF73D}"/>
            </c:ext>
          </c:extLst>
        </c:ser>
        <c:dLbls>
          <c:showLegendKey val="0"/>
          <c:showVal val="0"/>
          <c:showCatName val="0"/>
          <c:showSerName val="0"/>
          <c:showPercent val="0"/>
          <c:showBubbleSize val="0"/>
        </c:dLbls>
        <c:marker val="1"/>
        <c:smooth val="0"/>
        <c:axId val="262714640"/>
        <c:axId val="262715424"/>
      </c:lineChart>
      <c:dateAx>
        <c:axId val="262714640"/>
        <c:scaling>
          <c:orientation val="minMax"/>
        </c:scaling>
        <c:delete val="1"/>
        <c:axPos val="b"/>
        <c:numFmt formatCode="&quot;H&quot;yy" sourceLinked="1"/>
        <c:majorTickMark val="none"/>
        <c:minorTickMark val="none"/>
        <c:tickLblPos val="none"/>
        <c:crossAx val="262715424"/>
        <c:crosses val="autoZero"/>
        <c:auto val="1"/>
        <c:lblOffset val="100"/>
        <c:baseTimeUnit val="years"/>
      </c:dateAx>
      <c:valAx>
        <c:axId val="2627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71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福島県　金山町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1925</v>
      </c>
      <c r="AM8" s="51"/>
      <c r="AN8" s="51"/>
      <c r="AO8" s="51"/>
      <c r="AP8" s="51"/>
      <c r="AQ8" s="51"/>
      <c r="AR8" s="51"/>
      <c r="AS8" s="51"/>
      <c r="AT8" s="46">
        <f>データ!T6</f>
        <v>293.92</v>
      </c>
      <c r="AU8" s="46"/>
      <c r="AV8" s="46"/>
      <c r="AW8" s="46"/>
      <c r="AX8" s="46"/>
      <c r="AY8" s="46"/>
      <c r="AZ8" s="46"/>
      <c r="BA8" s="46"/>
      <c r="BB8" s="46">
        <f>データ!U6</f>
        <v>6.55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9.85</v>
      </c>
      <c r="Q10" s="46"/>
      <c r="R10" s="46"/>
      <c r="S10" s="46"/>
      <c r="T10" s="46"/>
      <c r="U10" s="46"/>
      <c r="V10" s="46"/>
      <c r="W10" s="46">
        <f>データ!Q6</f>
        <v>83.01</v>
      </c>
      <c r="X10" s="46"/>
      <c r="Y10" s="46"/>
      <c r="Z10" s="46"/>
      <c r="AA10" s="46"/>
      <c r="AB10" s="46"/>
      <c r="AC10" s="46"/>
      <c r="AD10" s="51">
        <f>データ!R6</f>
        <v>3300</v>
      </c>
      <c r="AE10" s="51"/>
      <c r="AF10" s="51"/>
      <c r="AG10" s="51"/>
      <c r="AH10" s="51"/>
      <c r="AI10" s="51"/>
      <c r="AJ10" s="51"/>
      <c r="AK10" s="2"/>
      <c r="AL10" s="51">
        <f>データ!V6</f>
        <v>187</v>
      </c>
      <c r="AM10" s="51"/>
      <c r="AN10" s="51"/>
      <c r="AO10" s="51"/>
      <c r="AP10" s="51"/>
      <c r="AQ10" s="51"/>
      <c r="AR10" s="51"/>
      <c r="AS10" s="51"/>
      <c r="AT10" s="46">
        <f>データ!W6</f>
        <v>0.08</v>
      </c>
      <c r="AU10" s="46"/>
      <c r="AV10" s="46"/>
      <c r="AW10" s="46"/>
      <c r="AX10" s="46"/>
      <c r="AY10" s="46"/>
      <c r="AZ10" s="46"/>
      <c r="BA10" s="46"/>
      <c r="BB10" s="46">
        <f>データ!X6</f>
        <v>2337.5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vvWMs4DJyF99SxZbEXQ+vpkKMX09lI7WqpFMQIA6PEBLc+KxzkHShUHw9GuD3RurWYphbOMORVuoyqXI3ijswQ==" saltValue="aoyzw/btNCwR8m/VCIQ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74454</v>
      </c>
      <c r="D6" s="33">
        <f t="shared" si="3"/>
        <v>47</v>
      </c>
      <c r="E6" s="33">
        <f t="shared" si="3"/>
        <v>17</v>
      </c>
      <c r="F6" s="33">
        <f t="shared" si="3"/>
        <v>4</v>
      </c>
      <c r="G6" s="33">
        <f t="shared" si="3"/>
        <v>0</v>
      </c>
      <c r="H6" s="33" t="str">
        <f t="shared" si="3"/>
        <v>福島県　金山町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9.85</v>
      </c>
      <c r="Q6" s="34">
        <f t="shared" si="3"/>
        <v>83.01</v>
      </c>
      <c r="R6" s="34">
        <f t="shared" si="3"/>
        <v>3300</v>
      </c>
      <c r="S6" s="34">
        <f t="shared" si="3"/>
        <v>1925</v>
      </c>
      <c r="T6" s="34">
        <f t="shared" si="3"/>
        <v>293.92</v>
      </c>
      <c r="U6" s="34">
        <f t="shared" si="3"/>
        <v>6.55</v>
      </c>
      <c r="V6" s="34">
        <f t="shared" si="3"/>
        <v>187</v>
      </c>
      <c r="W6" s="34">
        <f t="shared" si="3"/>
        <v>0.08</v>
      </c>
      <c r="X6" s="34">
        <f t="shared" si="3"/>
        <v>2337.5</v>
      </c>
      <c r="Y6" s="35">
        <f>IF(Y7="",NA(),Y7)</f>
        <v>85.44</v>
      </c>
      <c r="Z6" s="35">
        <f t="shared" ref="Z6:AH6" si="4">IF(Z7="",NA(),Z7)</f>
        <v>99.48</v>
      </c>
      <c r="AA6" s="35">
        <f t="shared" si="4"/>
        <v>98.93</v>
      </c>
      <c r="AB6" s="35">
        <f t="shared" si="4"/>
        <v>98.71</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3048.18</v>
      </c>
      <c r="BG6" s="35">
        <f t="shared" ref="BG6:BO6" si="7">IF(BG7="",NA(),BG7)</f>
        <v>113.62</v>
      </c>
      <c r="BH6" s="35">
        <f t="shared" si="7"/>
        <v>81.99</v>
      </c>
      <c r="BI6" s="35">
        <f t="shared" si="7"/>
        <v>86.07</v>
      </c>
      <c r="BJ6" s="35">
        <f t="shared" si="7"/>
        <v>83.64</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23.98</v>
      </c>
      <c r="BR6" s="35">
        <f t="shared" ref="BR6:BZ6" si="8">IF(BR7="",NA(),BR7)</f>
        <v>23.64</v>
      </c>
      <c r="BS6" s="35">
        <f t="shared" si="8"/>
        <v>29.81</v>
      </c>
      <c r="BT6" s="35">
        <f t="shared" si="8"/>
        <v>30.94</v>
      </c>
      <c r="BU6" s="35">
        <f t="shared" si="8"/>
        <v>33.270000000000003</v>
      </c>
      <c r="BV6" s="35">
        <f t="shared" si="8"/>
        <v>53.7</v>
      </c>
      <c r="BW6" s="35">
        <f t="shared" si="8"/>
        <v>61.54</v>
      </c>
      <c r="BX6" s="35">
        <f t="shared" si="8"/>
        <v>63.97</v>
      </c>
      <c r="BY6" s="35">
        <f t="shared" si="8"/>
        <v>59.67</v>
      </c>
      <c r="BZ6" s="35">
        <f t="shared" si="8"/>
        <v>55.93</v>
      </c>
      <c r="CA6" s="34" t="str">
        <f>IF(CA7="","",IF(CA7="-","【-】","【"&amp;SUBSTITUTE(TEXT(CA7,"#,##0.00"),"-","△")&amp;"】"))</f>
        <v>【75.29】</v>
      </c>
      <c r="CB6" s="35">
        <f>IF(CB7="",NA(),CB7)</f>
        <v>1015.16</v>
      </c>
      <c r="CC6" s="35">
        <f t="shared" ref="CC6:CK6" si="9">IF(CC7="",NA(),CC7)</f>
        <v>1075.3800000000001</v>
      </c>
      <c r="CD6" s="35">
        <f t="shared" si="9"/>
        <v>1056.92</v>
      </c>
      <c r="CE6" s="35">
        <f t="shared" si="9"/>
        <v>1087.57</v>
      </c>
      <c r="CF6" s="35">
        <f t="shared" si="9"/>
        <v>959.23</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f>IF(CM7="",NA(),CM7)</f>
        <v>75</v>
      </c>
      <c r="CN6" s="35">
        <f t="shared" ref="CN6:CV6" si="10">IF(CN7="",NA(),CN7)</f>
        <v>75</v>
      </c>
      <c r="CO6" s="35">
        <f t="shared" si="10"/>
        <v>68.75</v>
      </c>
      <c r="CP6" s="35">
        <f t="shared" si="10"/>
        <v>51.25</v>
      </c>
      <c r="CQ6" s="35">
        <f t="shared" si="10"/>
        <v>60</v>
      </c>
      <c r="CR6" s="35">
        <f t="shared" si="10"/>
        <v>37.72</v>
      </c>
      <c r="CS6" s="35">
        <f t="shared" si="10"/>
        <v>37.08</v>
      </c>
      <c r="CT6" s="35">
        <f t="shared" si="10"/>
        <v>37.46</v>
      </c>
      <c r="CU6" s="35">
        <f t="shared" si="10"/>
        <v>37.65</v>
      </c>
      <c r="CV6" s="35">
        <f t="shared" si="10"/>
        <v>36.71</v>
      </c>
      <c r="CW6" s="34" t="str">
        <f>IF(CW7="","",IF(CW7="-","【-】","【"&amp;SUBSTITUTE(TEXT(CW7,"#,##0.00"),"-","△")&amp;"】"))</f>
        <v>【42.90】</v>
      </c>
      <c r="CX6" s="35">
        <f>IF(CX7="",NA(),CX7)</f>
        <v>57.42</v>
      </c>
      <c r="CY6" s="35">
        <f t="shared" ref="CY6:DG6" si="11">IF(CY7="",NA(),CY7)</f>
        <v>57.42</v>
      </c>
      <c r="CZ6" s="35">
        <f t="shared" si="11"/>
        <v>73.55</v>
      </c>
      <c r="DA6" s="35">
        <f t="shared" si="11"/>
        <v>66.3</v>
      </c>
      <c r="DB6" s="35">
        <f t="shared" si="11"/>
        <v>66.84</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2">
      <c r="A7" s="28"/>
      <c r="B7" s="37">
        <v>2020</v>
      </c>
      <c r="C7" s="37">
        <v>74454</v>
      </c>
      <c r="D7" s="37">
        <v>47</v>
      </c>
      <c r="E7" s="37">
        <v>17</v>
      </c>
      <c r="F7" s="37">
        <v>4</v>
      </c>
      <c r="G7" s="37">
        <v>0</v>
      </c>
      <c r="H7" s="37" t="s">
        <v>98</v>
      </c>
      <c r="I7" s="37" t="s">
        <v>99</v>
      </c>
      <c r="J7" s="37" t="s">
        <v>100</v>
      </c>
      <c r="K7" s="37" t="s">
        <v>101</v>
      </c>
      <c r="L7" s="37" t="s">
        <v>102</v>
      </c>
      <c r="M7" s="37" t="s">
        <v>103</v>
      </c>
      <c r="N7" s="38" t="s">
        <v>104</v>
      </c>
      <c r="O7" s="38" t="s">
        <v>105</v>
      </c>
      <c r="P7" s="38">
        <v>9.85</v>
      </c>
      <c r="Q7" s="38">
        <v>83.01</v>
      </c>
      <c r="R7" s="38">
        <v>3300</v>
      </c>
      <c r="S7" s="38">
        <v>1925</v>
      </c>
      <c r="T7" s="38">
        <v>293.92</v>
      </c>
      <c r="U7" s="38">
        <v>6.55</v>
      </c>
      <c r="V7" s="38">
        <v>187</v>
      </c>
      <c r="W7" s="38">
        <v>0.08</v>
      </c>
      <c r="X7" s="38">
        <v>2337.5</v>
      </c>
      <c r="Y7" s="38">
        <v>85.44</v>
      </c>
      <c r="Z7" s="38">
        <v>99.48</v>
      </c>
      <c r="AA7" s="38">
        <v>98.93</v>
      </c>
      <c r="AB7" s="38">
        <v>98.71</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3048.18</v>
      </c>
      <c r="BG7" s="38">
        <v>113.62</v>
      </c>
      <c r="BH7" s="38">
        <v>81.99</v>
      </c>
      <c r="BI7" s="38">
        <v>86.07</v>
      </c>
      <c r="BJ7" s="38">
        <v>83.64</v>
      </c>
      <c r="BK7" s="38">
        <v>1592.72</v>
      </c>
      <c r="BL7" s="38">
        <v>1223.96</v>
      </c>
      <c r="BM7" s="38">
        <v>1269.1500000000001</v>
      </c>
      <c r="BN7" s="38">
        <v>1087.96</v>
      </c>
      <c r="BO7" s="38">
        <v>1209.45</v>
      </c>
      <c r="BP7" s="38">
        <v>1260.21</v>
      </c>
      <c r="BQ7" s="38">
        <v>23.98</v>
      </c>
      <c r="BR7" s="38">
        <v>23.64</v>
      </c>
      <c r="BS7" s="38">
        <v>29.81</v>
      </c>
      <c r="BT7" s="38">
        <v>30.94</v>
      </c>
      <c r="BU7" s="38">
        <v>33.270000000000003</v>
      </c>
      <c r="BV7" s="38">
        <v>53.7</v>
      </c>
      <c r="BW7" s="38">
        <v>61.54</v>
      </c>
      <c r="BX7" s="38">
        <v>63.97</v>
      </c>
      <c r="BY7" s="38">
        <v>59.67</v>
      </c>
      <c r="BZ7" s="38">
        <v>55.93</v>
      </c>
      <c r="CA7" s="38">
        <v>75.290000000000006</v>
      </c>
      <c r="CB7" s="38">
        <v>1015.16</v>
      </c>
      <c r="CC7" s="38">
        <v>1075.3800000000001</v>
      </c>
      <c r="CD7" s="38">
        <v>1056.92</v>
      </c>
      <c r="CE7" s="38">
        <v>1087.57</v>
      </c>
      <c r="CF7" s="38">
        <v>959.23</v>
      </c>
      <c r="CG7" s="38">
        <v>300.35000000000002</v>
      </c>
      <c r="CH7" s="38">
        <v>267.86</v>
      </c>
      <c r="CI7" s="38">
        <v>256.82</v>
      </c>
      <c r="CJ7" s="38">
        <v>270.60000000000002</v>
      </c>
      <c r="CK7" s="38">
        <v>289.60000000000002</v>
      </c>
      <c r="CL7" s="38">
        <v>215.41</v>
      </c>
      <c r="CM7" s="38">
        <v>75</v>
      </c>
      <c r="CN7" s="38">
        <v>75</v>
      </c>
      <c r="CO7" s="38">
        <v>68.75</v>
      </c>
      <c r="CP7" s="38">
        <v>51.25</v>
      </c>
      <c r="CQ7" s="38">
        <v>60</v>
      </c>
      <c r="CR7" s="38">
        <v>37.72</v>
      </c>
      <c r="CS7" s="38">
        <v>37.08</v>
      </c>
      <c r="CT7" s="38">
        <v>37.46</v>
      </c>
      <c r="CU7" s="38">
        <v>37.65</v>
      </c>
      <c r="CV7" s="38">
        <v>36.71</v>
      </c>
      <c r="CW7" s="38">
        <v>42.9</v>
      </c>
      <c r="CX7" s="38">
        <v>57.42</v>
      </c>
      <c r="CY7" s="38">
        <v>57.42</v>
      </c>
      <c r="CZ7" s="38">
        <v>73.55</v>
      </c>
      <c r="DA7" s="38">
        <v>66.3</v>
      </c>
      <c r="DB7" s="38">
        <v>66.84</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雄也</cp:lastModifiedBy>
  <cp:lastPrinted>2022-02-15T08:19:06Z</cp:lastPrinted>
  <dcterms:modified xsi:type="dcterms:W3CDTF">2022-02-15T08:19:08Z</dcterms:modified>
</cp:coreProperties>
</file>