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20.13\data\01文書\Ｈ建設\04上下水道\令和３年度下水道関係\0128 公営企業に係る経営比較分析表（令和２年度決算）の分析等\"/>
    </mc:Choice>
  </mc:AlternateContent>
  <workbookProtection workbookAlgorithmName="SHA-512" workbookHashValue="5qqBBQD1+eykQxtI4HjjCUcahDzYMnQ7xPDm7xXXg6X16MiY9jHP4X2wkrIlw2OF3qLIfS9Rp0r9y0OlzT5xuw==" workbookSaltValue="1+88iavnJxpeOTMBaHbdpg=="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<sst xmlns="http://schemas.openxmlformats.org/spreadsheetml/2006/main" count="236" uniqueCount="121">
  <si>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</si>
  <si>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</si>
  <si>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</si>
  <si>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</si>
  <si>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</si>
  <si>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</si>
  <si>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</si>
  <si>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</si>
  <si>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</si>
  <si>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</si>
  <si>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</si>
  <si>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</si>
  <si>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</si>
  <si>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</si>
  <si>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</si>
  <si>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</si>
  <si>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</si>
  <si>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</si>
  <si>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</si>
  <si>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</si>
  <si>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</si>
  <si>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</si>
  <si>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</si>
  <si>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</si>
  <si>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</si>
  <si>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</si>
  <si>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</si>
  <si>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</si>
  <si>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</si>
  <si>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</si>
  <si>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</si>
  <si>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</si>
  <si>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</si>
  <si>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</si>
  <si>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</si>
  <si>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</si>
  <si>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</si>
  <si>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</si>
  <si>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</si>
  <si>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</si>
  <si>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</si>
  <si>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</si>
  <si>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</si>
  <si>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</si>
  <si>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</si>
  <si>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</si>
  <si>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</si>
  <si>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</si>
  <si>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</si>
  <si>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</si>
  <si>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</si>
  <si>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</si>
  <si>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</si>
  <si>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</si>
  <si>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</si>
  <si>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</si>
  <si>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</si>
  <si>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</si>
  <si>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</si>
  <si>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</si>
  <si>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</si>
  <si>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</si>
  <si>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</si>
  <si>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</si>
  <si>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</si>
  <si>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</si>
  <si>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</si>
  <si>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</si>
  <si>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</si>
  <si>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</si>
  <si>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</si>
  <si>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</si>
  <si>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</si>
  <si>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</si>
  <si>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</si>
  <si>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</si>
  <si>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</si>
  <si>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</si>
  <si>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</si>
  <si>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</si>
  <si>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</si>
  <si>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</si>
  <si>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</si>
  <si>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</si>
  <si>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</si>
  <si>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</si>
  <si>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</si>
  <si>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</si>
  <si>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</si>
  <si>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</si>
  <si>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</si>
  <si>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</si>
  <si>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</si>
  <si>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</si>
  <si>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</si>
  <si>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</si>
  <si>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</si>
  <si>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</si>
  <si>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湯川村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</si>
  <si>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</si>
  <si>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</si>
  <si>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</si>
  <si>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</si>
  <si>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</si>
  <si>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</si>
  <si>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</si>
  <si>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</si>
  <si>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</si>
  <si>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</si>
  <si>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</si>
  <si>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</si>
  <si>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</si>
  <si>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</si>
  <si>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</si>
  <si>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</si>
  <si>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</si>
  <si>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</si>
  <si>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</si>
  <si>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経営の健全性については収益的収支比率57.7％、経費回収率が76％程度であり、使用料収入以外の収入に依存している傾向にある。
　効率性については、汚水処理原価が若干の上昇があり、経費回収率も若干の下落があったため、経営の効率性は横ばい傾向にある。
　施設利用率は、類似団体平均値に比べても低く、今後処理区域内人口も減少になることが想定されるため、使用規模に比べ施設の過大スペックにある現状がある。</t>
    <rPh sb="1" eb="3">
      <t>ケイエイ</t>
    </rPh>
    <rPh sb="4" eb="7">
      <t>ケンゼンセイ</t>
    </rPh>
    <rPh sb="12" eb="15">
      <t>シュウエキテキ</t>
    </rPh>
    <rPh sb="15" eb="17">
      <t>シュウシ</t>
    </rPh>
    <rPh sb="17" eb="19">
      <t>ヒリツ</t>
    </rPh>
    <rPh sb="25" eb="27">
      <t>ケイヒ</t>
    </rPh>
    <rPh sb="27" eb="29">
      <t>カイシュウ</t>
    </rPh>
    <rPh sb="29" eb="30">
      <t>リツ</t>
    </rPh>
    <rPh sb="34" eb="36">
      <t>テイド</t>
    </rPh>
    <rPh sb="40" eb="43">
      <t>シヨウリョウ</t>
    </rPh>
    <rPh sb="43" eb="45">
      <t>シュウニュウ</t>
    </rPh>
    <rPh sb="45" eb="47">
      <t>イガイ</t>
    </rPh>
    <rPh sb="48" eb="50">
      <t>シュウニュウ</t>
    </rPh>
    <rPh sb="51" eb="53">
      <t>イゾン</t>
    </rPh>
    <rPh sb="57" eb="59">
      <t>ケイコウ</t>
    </rPh>
    <rPh sb="65" eb="68">
      <t>コウリツセイ</t>
    </rPh>
    <rPh sb="74" eb="76">
      <t>オスイ</t>
    </rPh>
    <rPh sb="76" eb="78">
      <t>ショリ</t>
    </rPh>
    <rPh sb="78" eb="80">
      <t>ゲンカ</t>
    </rPh>
    <rPh sb="81" eb="83">
      <t>ジャッカン</t>
    </rPh>
    <rPh sb="84" eb="86">
      <t>ジョウショウ</t>
    </rPh>
    <rPh sb="90" eb="92">
      <t>ケイヒ</t>
    </rPh>
    <rPh sb="92" eb="94">
      <t>カイシュウ</t>
    </rPh>
    <rPh sb="94" eb="95">
      <t>リツ</t>
    </rPh>
    <rPh sb="96" eb="98">
      <t>ジャッカン</t>
    </rPh>
    <rPh sb="99" eb="101">
      <t>ゲラク</t>
    </rPh>
    <rPh sb="108" eb="110">
      <t>ケイエイ</t>
    </rPh>
    <rPh sb="111" eb="114">
      <t>コウリツセイ</t>
    </rPh>
    <rPh sb="115" eb="116">
      <t>ヨコ</t>
    </rPh>
    <rPh sb="118" eb="120">
      <t>ケイコウ</t>
    </rPh>
    <rPh sb="126" eb="128">
      <t>シセツ</t>
    </rPh>
    <rPh sb="128" eb="130">
      <t>リヨウ</t>
    </rPh>
    <rPh sb="130" eb="131">
      <t>リツ</t>
    </rPh>
    <rPh sb="133" eb="137">
      <t>ルイジダンタイ</t>
    </rPh>
    <rPh sb="137" eb="139">
      <t>ヘイキン</t>
    </rPh>
    <rPh sb="139" eb="140">
      <t>チ</t>
    </rPh>
    <rPh sb="141" eb="142">
      <t>クラ</t>
    </rPh>
    <rPh sb="145" eb="146">
      <t>ヒク</t>
    </rPh>
    <rPh sb="148" eb="150">
      <t>コンゴ</t>
    </rPh>
    <rPh sb="150" eb="152">
      <t>ショリ</t>
    </rPh>
    <rPh sb="152" eb="154">
      <t>クイキ</t>
    </rPh>
    <rPh sb="154" eb="155">
      <t>ナイ</t>
    </rPh>
    <rPh sb="155" eb="157">
      <t>ジンコウ</t>
    </rPh>
    <rPh sb="158" eb="160">
      <t>ゲンショウ</t>
    </rPh>
    <rPh sb="166" eb="168">
      <t>ソウテイ</t>
    </rPh>
    <rPh sb="174" eb="176">
      <t>シヨウ</t>
    </rPh>
    <rPh sb="176" eb="178">
      <t>キボ</t>
    </rPh>
    <rPh sb="179" eb="180">
      <t>クラ</t>
    </rPh>
    <rPh sb="181" eb="183">
      <t>シセツ</t>
    </rPh>
    <rPh sb="184" eb="186">
      <t>カダイ</t>
    </rPh>
    <rPh sb="193" eb="195">
      <t>ゲンジョウ</t>
    </rPh>
    <phoneticPr fontId="4"/>
  </si>
  <si>
    <t>　現在、大規模な管渠の修繕はないが、供用開始から20年近く経過し、今後老朽化が進む傾向にあり、処理施設の処理設備や電気設備等など設備更新費用は増加になることが予想される。</t>
    <rPh sb="1" eb="3">
      <t>ゲンザイ</t>
    </rPh>
    <rPh sb="4" eb="7">
      <t>ダイキボ</t>
    </rPh>
    <rPh sb="8" eb="10">
      <t>カンキョ</t>
    </rPh>
    <rPh sb="11" eb="13">
      <t>シュウゼン</t>
    </rPh>
    <rPh sb="18" eb="20">
      <t>キョウヨウ</t>
    </rPh>
    <rPh sb="20" eb="22">
      <t>カイシ</t>
    </rPh>
    <rPh sb="26" eb="27">
      <t>ネン</t>
    </rPh>
    <rPh sb="27" eb="28">
      <t>チカ</t>
    </rPh>
    <rPh sb="29" eb="31">
      <t>ケイカ</t>
    </rPh>
    <rPh sb="33" eb="35">
      <t>コンゴ</t>
    </rPh>
    <rPh sb="35" eb="38">
      <t>ロウキュウカ</t>
    </rPh>
    <rPh sb="39" eb="40">
      <t>スス</t>
    </rPh>
    <rPh sb="41" eb="43">
      <t>ケイコウ</t>
    </rPh>
    <rPh sb="47" eb="49">
      <t>ショリ</t>
    </rPh>
    <rPh sb="49" eb="51">
      <t>シセツ</t>
    </rPh>
    <rPh sb="52" eb="54">
      <t>ショリ</t>
    </rPh>
    <rPh sb="54" eb="56">
      <t>セツビ</t>
    </rPh>
    <rPh sb="57" eb="59">
      <t>デンキ</t>
    </rPh>
    <rPh sb="59" eb="61">
      <t>セツビ</t>
    </rPh>
    <rPh sb="61" eb="62">
      <t>トウ</t>
    </rPh>
    <rPh sb="64" eb="66">
      <t>セツビ</t>
    </rPh>
    <rPh sb="66" eb="68">
      <t>コウシン</t>
    </rPh>
    <rPh sb="68" eb="70">
      <t>ヒヨウ</t>
    </rPh>
    <rPh sb="71" eb="73">
      <t>ゾウカ</t>
    </rPh>
    <rPh sb="79" eb="81">
      <t>ヨソウ</t>
    </rPh>
    <phoneticPr fontId="4"/>
  </si>
  <si>
    <t>　経営の効率化は年々回復傾向があるが、一方で施設利用率に対して今後老朽化による施設更新投資の増加が予想される。さらには、人口減少による収益の低下も予想され、収益的収支比率の上昇は見込まれにくいため、適切な施設規模に応じた経営改善を図っていく必要がある。</t>
    <rPh sb="1" eb="3">
      <t>ケイエイ</t>
    </rPh>
    <rPh sb="4" eb="7">
      <t>コウリツカ</t>
    </rPh>
    <rPh sb="8" eb="10">
      <t>ネンネン</t>
    </rPh>
    <rPh sb="10" eb="12">
      <t>カイフク</t>
    </rPh>
    <rPh sb="12" eb="14">
      <t>ケイコウ</t>
    </rPh>
    <rPh sb="19" eb="21">
      <t>イッポウ</t>
    </rPh>
    <rPh sb="22" eb="24">
      <t>シセツ</t>
    </rPh>
    <rPh sb="24" eb="26">
      <t>リヨウ</t>
    </rPh>
    <rPh sb="26" eb="27">
      <t>リツ</t>
    </rPh>
    <rPh sb="28" eb="29">
      <t>タイ</t>
    </rPh>
    <rPh sb="31" eb="33">
      <t>コンゴ</t>
    </rPh>
    <rPh sb="33" eb="36">
      <t>ロウキュウカ</t>
    </rPh>
    <rPh sb="39" eb="41">
      <t>シセツ</t>
    </rPh>
    <rPh sb="41" eb="43">
      <t>コウシン</t>
    </rPh>
    <rPh sb="43" eb="45">
      <t>トウシ</t>
    </rPh>
    <rPh sb="46" eb="48">
      <t>ゾウカ</t>
    </rPh>
    <rPh sb="49" eb="51">
      <t>ヨソウ</t>
    </rPh>
    <rPh sb="60" eb="62">
      <t>ジンコウ</t>
    </rPh>
    <rPh sb="62" eb="64">
      <t>ゲンショウ</t>
    </rPh>
    <rPh sb="67" eb="69">
      <t>シュウエキ</t>
    </rPh>
    <rPh sb="70" eb="72">
      <t>テイカ</t>
    </rPh>
    <rPh sb="73" eb="75">
      <t>ヨソウ</t>
    </rPh>
    <rPh sb="78" eb="81">
      <t>シュウエキテキ</t>
    </rPh>
    <rPh sb="81" eb="83">
      <t>シュウシ</t>
    </rPh>
    <rPh sb="83" eb="85">
      <t>ヒリツ</t>
    </rPh>
    <rPh sb="86" eb="88">
      <t>ジョウショウ</t>
    </rPh>
    <rPh sb="89" eb="91">
      <t>ミコ</t>
    </rPh>
    <rPh sb="99" eb="101">
      <t>テキセツ</t>
    </rPh>
    <rPh sb="102" eb="104">
      <t>シセツ</t>
    </rPh>
    <rPh sb="104" eb="106">
      <t>キボ</t>
    </rPh>
    <rPh sb="107" eb="108">
      <t>オウ</t>
    </rPh>
    <rPh sb="110" eb="112">
      <t>ケイエイ</t>
    </rPh>
    <rPh sb="112" eb="114">
      <t>カイゼン</t>
    </rPh>
    <rPh sb="115" eb="116">
      <t>ハカ</t>
    </rPh>
    <rPh sb="120" eb="1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</si>
</sst>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17.86</c:v>
                </c:pt>
                <c:pt idx="3">
                  <c:v>0</c:v>
                </c:pt>
                <c:pt idx="4">
                  <c:v>0</c:v>
                </c:pt>
              </c:numCache>
            </c:numRef>
          </c:val>
          <c:extLst xmlns:c16r2="http://schemas.microsoft.com/office/drawing/2015/06/chart">
            <c:ext xmlns:c16="http://schemas.microsoft.com/office/drawing/2014/chart" uri="{C3380CC4-5D6E-409C-BE32-E72D297353CC}">
              <c16:uniqueId val="{00000000-28D2-43C2-BB42-D4D5598B51FD}"/>
            </c:ext>
          </c:extLst>
        </c:ser>
        <c:dLbls>
          <c:showLegendKey val="0"/>
          <c:showVal val="0"/>
          <c:showCatName val="0"/>
          <c:showSerName val="0"/>
          <c:showPercent val="0"/>
          <c:showBubbleSize val="0"/>
        </c:dLbls>
        <c:gapWidth val="150"/>
        <c:axId val="371961320"/>
        <c:axId val="37195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28D2-43C2-BB42-D4D5598B51FD}"/>
            </c:ext>
          </c:extLst>
        </c:ser>
        <c:dLbls>
          <c:showLegendKey val="0"/>
          <c:showVal val="0"/>
          <c:showCatName val="0"/>
          <c:showSerName val="0"/>
          <c:showPercent val="0"/>
          <c:showBubbleSize val="0"/>
        </c:dLbls>
        <c:marker val="1"/>
        <c:smooth val="0"/>
        <c:axId val="371961320"/>
        <c:axId val="371959752"/>
      </c:lineChart>
      <c:dateAx>
        <c:axId val="371961320"/>
        <c:scaling>
          <c:orientation val="minMax"/>
        </c:scaling>
        <c:delete val="1"/>
        <c:axPos val="b"/>
        <c:numFmt formatCode="&quot;H&quot;yy" sourceLinked="1"/>
        <c:majorTickMark val="none"/>
        <c:minorTickMark val="none"/>
        <c:tickLblPos val="none"/>
        <c:crossAx val="371959752"/>
        <c:crosses val="autoZero"/>
        <c:auto val="1"/>
        <c:lblOffset val="100"/>
        <c:baseTimeUnit val="years"/>
      </c:dateAx>
      <c:valAx>
        <c:axId val="37195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96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c:v>
                </c:pt>
                <c:pt idx="1">
                  <c:v>36.1</c:v>
                </c:pt>
                <c:pt idx="2">
                  <c:v>33.299999999999997</c:v>
                </c:pt>
                <c:pt idx="3">
                  <c:v>33.799999999999997</c:v>
                </c:pt>
                <c:pt idx="4">
                  <c:v>35.299999999999997</c:v>
                </c:pt>
              </c:numCache>
            </c:numRef>
          </c:val>
          <c:extLst xmlns:c16r2="http://schemas.microsoft.com/office/drawing/2015/06/chart">
            <c:ext xmlns:c16="http://schemas.microsoft.com/office/drawing/2014/chart" uri="{C3380CC4-5D6E-409C-BE32-E72D297353CC}">
              <c16:uniqueId val="{00000000-C735-4345-820F-3F05D054651B}"/>
            </c:ext>
          </c:extLst>
        </c:ser>
        <c:dLbls>
          <c:showLegendKey val="0"/>
          <c:showVal val="0"/>
          <c:showCatName val="0"/>
          <c:showSerName val="0"/>
          <c:showPercent val="0"/>
          <c:showBubbleSize val="0"/>
        </c:dLbls>
        <c:gapWidth val="150"/>
        <c:axId val="421870992"/>
        <c:axId val="42187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C735-4345-820F-3F05D054651B}"/>
            </c:ext>
          </c:extLst>
        </c:ser>
        <c:dLbls>
          <c:showLegendKey val="0"/>
          <c:showVal val="0"/>
          <c:showCatName val="0"/>
          <c:showSerName val="0"/>
          <c:showPercent val="0"/>
          <c:showBubbleSize val="0"/>
        </c:dLbls>
        <c:marker val="1"/>
        <c:smooth val="0"/>
        <c:axId val="421870992"/>
        <c:axId val="421873736"/>
      </c:lineChart>
      <c:dateAx>
        <c:axId val="421870992"/>
        <c:scaling>
          <c:orientation val="minMax"/>
        </c:scaling>
        <c:delete val="1"/>
        <c:axPos val="b"/>
        <c:numFmt formatCode="&quot;H&quot;yy" sourceLinked="1"/>
        <c:majorTickMark val="none"/>
        <c:minorTickMark val="none"/>
        <c:tickLblPos val="none"/>
        <c:crossAx val="421873736"/>
        <c:crosses val="autoZero"/>
        <c:auto val="1"/>
        <c:lblOffset val="100"/>
        <c:baseTimeUnit val="years"/>
      </c:dateAx>
      <c:valAx>
        <c:axId val="42187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7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63.03</c:v>
                </c:pt>
                <c:pt idx="1">
                  <c:v>63.41</c:v>
                </c:pt>
                <c:pt idx="2">
                  <c:v>62.76</c:v>
                </c:pt>
                <c:pt idx="3">
                  <c:v>86.24</c:v>
                </c:pt>
                <c:pt idx="4">
                  <c:v>86.67</c:v>
                </c:pt>
              </c:numCache>
            </c:numRef>
          </c:val>
          <c:extLst xmlns:c16r2="http://schemas.microsoft.com/office/drawing/2015/06/chart">
            <c:ext xmlns:c16="http://schemas.microsoft.com/office/drawing/2014/chart" uri="{C3380CC4-5D6E-409C-BE32-E72D297353CC}">
              <c16:uniqueId val="{00000000-32C8-4099-B7D0-B1ACFBA990F9}"/>
            </c:ext>
          </c:extLst>
        </c:ser>
        <c:dLbls>
          <c:showLegendKey val="0"/>
          <c:showVal val="0"/>
          <c:showCatName val="0"/>
          <c:showSerName val="0"/>
          <c:showPercent val="0"/>
          <c:showBubbleSize val="0"/>
        </c:dLbls>
        <c:gapWidth val="150"/>
        <c:axId val="421872168"/>
        <c:axId val="42187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32C8-4099-B7D0-B1ACFBA990F9}"/>
            </c:ext>
          </c:extLst>
        </c:ser>
        <c:dLbls>
          <c:showLegendKey val="0"/>
          <c:showVal val="0"/>
          <c:showCatName val="0"/>
          <c:showSerName val="0"/>
          <c:showPercent val="0"/>
          <c:showBubbleSize val="0"/>
        </c:dLbls>
        <c:marker val="1"/>
        <c:smooth val="0"/>
        <c:axId val="421872168"/>
        <c:axId val="421872560"/>
      </c:lineChart>
      <c:dateAx>
        <c:axId val="421872168"/>
        <c:scaling>
          <c:orientation val="minMax"/>
        </c:scaling>
        <c:delete val="1"/>
        <c:axPos val="b"/>
        <c:numFmt formatCode="&quot;H&quot;yy" sourceLinked="1"/>
        <c:majorTickMark val="none"/>
        <c:minorTickMark val="none"/>
        <c:tickLblPos val="none"/>
        <c:crossAx val="421872560"/>
        <c:crosses val="autoZero"/>
        <c:auto val="1"/>
        <c:lblOffset val="100"/>
        <c:baseTimeUnit val="years"/>
      </c:dateAx>
      <c:valAx>
        <c:axId val="42187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7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47.49</c:v>
                </c:pt>
                <c:pt idx="1">
                  <c:v>50.15</c:v>
                </c:pt>
                <c:pt idx="2">
                  <c:v>45.63</c:v>
                </c:pt>
                <c:pt idx="3">
                  <c:v>43.25</c:v>
                </c:pt>
                <c:pt idx="4">
                  <c:v>57.77</c:v>
                </c:pt>
              </c:numCache>
            </c:numRef>
          </c:val>
          <c:extLst xmlns:c16r2="http://schemas.microsoft.com/office/drawing/2015/06/chart">
            <c:ext xmlns:c16="http://schemas.microsoft.com/office/drawing/2014/chart" uri="{C3380CC4-5D6E-409C-BE32-E72D297353CC}">
              <c16:uniqueId val="{00000000-BCE1-4C4A-B7E8-744E41D34DAE}"/>
            </c:ext>
          </c:extLst>
        </c:ser>
        <c:dLbls>
          <c:showLegendKey val="0"/>
          <c:showVal val="0"/>
          <c:showCatName val="0"/>
          <c:showSerName val="0"/>
          <c:showPercent val="0"/>
          <c:showBubbleSize val="0"/>
        </c:dLbls>
        <c:gapWidth val="150"/>
        <c:axId val="370309304"/>
        <c:axId val="37030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E1-4C4A-B7E8-744E41D34DAE}"/>
            </c:ext>
          </c:extLst>
        </c:ser>
        <c:dLbls>
          <c:showLegendKey val="0"/>
          <c:showVal val="0"/>
          <c:showCatName val="0"/>
          <c:showSerName val="0"/>
          <c:showPercent val="0"/>
          <c:showBubbleSize val="0"/>
        </c:dLbls>
        <c:marker val="1"/>
        <c:smooth val="0"/>
        <c:axId val="370309304"/>
        <c:axId val="370308520"/>
      </c:lineChart>
      <c:dateAx>
        <c:axId val="370309304"/>
        <c:scaling>
          <c:orientation val="minMax"/>
        </c:scaling>
        <c:delete val="1"/>
        <c:axPos val="b"/>
        <c:numFmt formatCode="&quot;H&quot;yy" sourceLinked="1"/>
        <c:majorTickMark val="none"/>
        <c:minorTickMark val="none"/>
        <c:tickLblPos val="none"/>
        <c:crossAx val="370308520"/>
        <c:crosses val="autoZero"/>
        <c:auto val="1"/>
        <c:lblOffset val="100"/>
        <c:baseTimeUnit val="years"/>
      </c:dateAx>
      <c:valAx>
        <c:axId val="37030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0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65-48E4-85F7-09E61FDB94A5}"/>
            </c:ext>
          </c:extLst>
        </c:ser>
        <c:dLbls>
          <c:showLegendKey val="0"/>
          <c:showVal val="0"/>
          <c:showCatName val="0"/>
          <c:showSerName val="0"/>
          <c:showPercent val="0"/>
          <c:showBubbleSize val="0"/>
        </c:dLbls>
        <c:gapWidth val="150"/>
        <c:axId val="421836096"/>
        <c:axId val="42183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65-48E4-85F7-09E61FDB94A5}"/>
            </c:ext>
          </c:extLst>
        </c:ser>
        <c:dLbls>
          <c:showLegendKey val="0"/>
          <c:showVal val="0"/>
          <c:showCatName val="0"/>
          <c:showSerName val="0"/>
          <c:showPercent val="0"/>
          <c:showBubbleSize val="0"/>
        </c:dLbls>
        <c:marker val="1"/>
        <c:smooth val="0"/>
        <c:axId val="421836096"/>
        <c:axId val="421837664"/>
      </c:lineChart>
      <c:dateAx>
        <c:axId val="421836096"/>
        <c:scaling>
          <c:orientation val="minMax"/>
        </c:scaling>
        <c:delete val="1"/>
        <c:axPos val="b"/>
        <c:numFmt formatCode="&quot;H&quot;yy" sourceLinked="1"/>
        <c:majorTickMark val="none"/>
        <c:minorTickMark val="none"/>
        <c:tickLblPos val="none"/>
        <c:crossAx val="421837664"/>
        <c:crosses val="autoZero"/>
        <c:auto val="1"/>
        <c:lblOffset val="100"/>
        <c:baseTimeUnit val="years"/>
      </c:dateAx>
      <c:valAx>
        <c:axId val="42183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20-43EE-BEC2-B3BCF1AA627C}"/>
            </c:ext>
          </c:extLst>
        </c:ser>
        <c:dLbls>
          <c:showLegendKey val="0"/>
          <c:showVal val="0"/>
          <c:showCatName val="0"/>
          <c:showSerName val="0"/>
          <c:showPercent val="0"/>
          <c:showBubbleSize val="0"/>
        </c:dLbls>
        <c:gapWidth val="150"/>
        <c:axId val="421834136"/>
        <c:axId val="4218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20-43EE-BEC2-B3BCF1AA627C}"/>
            </c:ext>
          </c:extLst>
        </c:ser>
        <c:dLbls>
          <c:showLegendKey val="0"/>
          <c:showVal val="0"/>
          <c:showCatName val="0"/>
          <c:showSerName val="0"/>
          <c:showPercent val="0"/>
          <c:showBubbleSize val="0"/>
        </c:dLbls>
        <c:marker val="1"/>
        <c:smooth val="0"/>
        <c:axId val="421834136"/>
        <c:axId val="421832960"/>
      </c:lineChart>
      <c:dateAx>
        <c:axId val="421834136"/>
        <c:scaling>
          <c:orientation val="minMax"/>
        </c:scaling>
        <c:delete val="1"/>
        <c:axPos val="b"/>
        <c:numFmt formatCode="&quot;H&quot;yy" sourceLinked="1"/>
        <c:majorTickMark val="none"/>
        <c:minorTickMark val="none"/>
        <c:tickLblPos val="none"/>
        <c:crossAx val="421832960"/>
        <c:crosses val="autoZero"/>
        <c:auto val="1"/>
        <c:lblOffset val="100"/>
        <c:baseTimeUnit val="years"/>
      </c:dateAx>
      <c:valAx>
        <c:axId val="4218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3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1B-4302-8EAA-2A63EF45187C}"/>
            </c:ext>
          </c:extLst>
        </c:ser>
        <c:dLbls>
          <c:showLegendKey val="0"/>
          <c:showVal val="0"/>
          <c:showCatName val="0"/>
          <c:showSerName val="0"/>
          <c:showPercent val="0"/>
          <c:showBubbleSize val="0"/>
        </c:dLbls>
        <c:gapWidth val="150"/>
        <c:axId val="421838056"/>
        <c:axId val="42183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1B-4302-8EAA-2A63EF45187C}"/>
            </c:ext>
          </c:extLst>
        </c:ser>
        <c:dLbls>
          <c:showLegendKey val="0"/>
          <c:showVal val="0"/>
          <c:showCatName val="0"/>
          <c:showSerName val="0"/>
          <c:showPercent val="0"/>
          <c:showBubbleSize val="0"/>
        </c:dLbls>
        <c:marker val="1"/>
        <c:smooth val="0"/>
        <c:axId val="421838056"/>
        <c:axId val="421830608"/>
      </c:lineChart>
      <c:dateAx>
        <c:axId val="421838056"/>
        <c:scaling>
          <c:orientation val="minMax"/>
        </c:scaling>
        <c:delete val="1"/>
        <c:axPos val="b"/>
        <c:numFmt formatCode="&quot;H&quot;yy" sourceLinked="1"/>
        <c:majorTickMark val="none"/>
        <c:minorTickMark val="none"/>
        <c:tickLblPos val="none"/>
        <c:crossAx val="421830608"/>
        <c:crosses val="autoZero"/>
        <c:auto val="1"/>
        <c:lblOffset val="100"/>
        <c:baseTimeUnit val="years"/>
      </c:dateAx>
      <c:valAx>
        <c:axId val="42183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3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7E-4B3E-A8C1-E7E8C8F552BD}"/>
            </c:ext>
          </c:extLst>
        </c:ser>
        <c:dLbls>
          <c:showLegendKey val="0"/>
          <c:showVal val="0"/>
          <c:showCatName val="0"/>
          <c:showSerName val="0"/>
          <c:showPercent val="0"/>
          <c:showBubbleSize val="0"/>
        </c:dLbls>
        <c:gapWidth val="150"/>
        <c:axId val="421831784"/>
        <c:axId val="42183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7E-4B3E-A8C1-E7E8C8F552BD}"/>
            </c:ext>
          </c:extLst>
        </c:ser>
        <c:dLbls>
          <c:showLegendKey val="0"/>
          <c:showVal val="0"/>
          <c:showCatName val="0"/>
          <c:showSerName val="0"/>
          <c:showPercent val="0"/>
          <c:showBubbleSize val="0"/>
        </c:dLbls>
        <c:marker val="1"/>
        <c:smooth val="0"/>
        <c:axId val="421831784"/>
        <c:axId val="421833352"/>
      </c:lineChart>
      <c:dateAx>
        <c:axId val="421831784"/>
        <c:scaling>
          <c:orientation val="minMax"/>
        </c:scaling>
        <c:delete val="1"/>
        <c:axPos val="b"/>
        <c:numFmt formatCode="&quot;H&quot;yy" sourceLinked="1"/>
        <c:majorTickMark val="none"/>
        <c:minorTickMark val="none"/>
        <c:tickLblPos val="none"/>
        <c:crossAx val="421833352"/>
        <c:crosses val="autoZero"/>
        <c:auto val="1"/>
        <c:lblOffset val="100"/>
        <c:baseTimeUnit val="years"/>
      </c:dateAx>
      <c:valAx>
        <c:axId val="42183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3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1325.12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46-42EA-9FF1-364485C8C2F3}"/>
            </c:ext>
          </c:extLst>
        </c:ser>
        <c:dLbls>
          <c:showLegendKey val="0"/>
          <c:showVal val="0"/>
          <c:showCatName val="0"/>
          <c:showSerName val="0"/>
          <c:showPercent val="0"/>
          <c:showBubbleSize val="0"/>
        </c:dLbls>
        <c:gapWidth val="150"/>
        <c:axId val="421836488"/>
        <c:axId val="42183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BC46-42EA-9FF1-364485C8C2F3}"/>
            </c:ext>
          </c:extLst>
        </c:ser>
        <c:dLbls>
          <c:showLegendKey val="0"/>
          <c:showVal val="0"/>
          <c:showCatName val="0"/>
          <c:showSerName val="0"/>
          <c:showPercent val="0"/>
          <c:showBubbleSize val="0"/>
        </c:dLbls>
        <c:marker val="1"/>
        <c:smooth val="0"/>
        <c:axId val="421836488"/>
        <c:axId val="421836880"/>
      </c:lineChart>
      <c:dateAx>
        <c:axId val="421836488"/>
        <c:scaling>
          <c:orientation val="minMax"/>
        </c:scaling>
        <c:delete val="1"/>
        <c:axPos val="b"/>
        <c:numFmt formatCode="&quot;H&quot;yy" sourceLinked="1"/>
        <c:majorTickMark val="none"/>
        <c:minorTickMark val="none"/>
        <c:tickLblPos val="none"/>
        <c:crossAx val="421836880"/>
        <c:crosses val="autoZero"/>
        <c:auto val="1"/>
        <c:lblOffset val="100"/>
        <c:baseTimeUnit val="years"/>
      </c:dateAx>
      <c:valAx>
        <c:axId val="42183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3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41.3</c:v>
                </c:pt>
                <c:pt idx="1">
                  <c:v>70.97</c:v>
                </c:pt>
                <c:pt idx="2">
                  <c:v>81.180000000000007</c:v>
                </c:pt>
                <c:pt idx="3">
                  <c:v>78.349999999999994</c:v>
                </c:pt>
                <c:pt idx="4">
                  <c:v>76.47</c:v>
                </c:pt>
              </c:numCache>
            </c:numRef>
          </c:val>
          <c:extLst xmlns:c16r2="http://schemas.microsoft.com/office/drawing/2015/06/chart">
            <c:ext xmlns:c16="http://schemas.microsoft.com/office/drawing/2014/chart" uri="{C3380CC4-5D6E-409C-BE32-E72D297353CC}">
              <c16:uniqueId val="{00000000-60D2-41A1-886E-DEE04C333E27}"/>
            </c:ext>
          </c:extLst>
        </c:ser>
        <c:dLbls>
          <c:showLegendKey val="0"/>
          <c:showVal val="0"/>
          <c:showCatName val="0"/>
          <c:showSerName val="0"/>
          <c:showPercent val="0"/>
          <c:showBubbleSize val="0"/>
        </c:dLbls>
        <c:gapWidth val="150"/>
        <c:axId val="421875304"/>
        <c:axId val="42187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60D2-41A1-886E-DEE04C333E27}"/>
            </c:ext>
          </c:extLst>
        </c:ser>
        <c:dLbls>
          <c:showLegendKey val="0"/>
          <c:showVal val="0"/>
          <c:showCatName val="0"/>
          <c:showSerName val="0"/>
          <c:showPercent val="0"/>
          <c:showBubbleSize val="0"/>
        </c:dLbls>
        <c:marker val="1"/>
        <c:smooth val="0"/>
        <c:axId val="421875304"/>
        <c:axId val="421876088"/>
      </c:lineChart>
      <c:dateAx>
        <c:axId val="421875304"/>
        <c:scaling>
          <c:orientation val="minMax"/>
        </c:scaling>
        <c:delete val="1"/>
        <c:axPos val="b"/>
        <c:numFmt formatCode="&quot;H&quot;yy" sourceLinked="1"/>
        <c:majorTickMark val="none"/>
        <c:minorTickMark val="none"/>
        <c:tickLblPos val="none"/>
        <c:crossAx val="421876088"/>
        <c:crosses val="autoZero"/>
        <c:auto val="1"/>
        <c:lblOffset val="100"/>
        <c:baseTimeUnit val="years"/>
      </c:dateAx>
      <c:valAx>
        <c:axId val="42187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7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522.76</c:v>
                </c:pt>
                <c:pt idx="1">
                  <c:v>311.14</c:v>
                </c:pt>
                <c:pt idx="2">
                  <c:v>267.18</c:v>
                </c:pt>
                <c:pt idx="3">
                  <c:v>273.04000000000002</c:v>
                </c:pt>
                <c:pt idx="4">
                  <c:v>291.2</c:v>
                </c:pt>
              </c:numCache>
            </c:numRef>
          </c:val>
          <c:extLst xmlns:c16r2="http://schemas.microsoft.com/office/drawing/2015/06/chart">
            <c:ext xmlns:c16="http://schemas.microsoft.com/office/drawing/2014/chart" uri="{C3380CC4-5D6E-409C-BE32-E72D297353CC}">
              <c16:uniqueId val="{00000000-2484-4E6D-9DB1-F64FC7611B3E}"/>
            </c:ext>
          </c:extLst>
        </c:ser>
        <c:dLbls>
          <c:showLegendKey val="0"/>
          <c:showVal val="0"/>
          <c:showCatName val="0"/>
          <c:showSerName val="0"/>
          <c:showPercent val="0"/>
          <c:showBubbleSize val="0"/>
        </c:dLbls>
        <c:gapWidth val="150"/>
        <c:axId val="421869816"/>
        <c:axId val="42187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2484-4E6D-9DB1-F64FC7611B3E}"/>
            </c:ext>
          </c:extLst>
        </c:ser>
        <c:dLbls>
          <c:showLegendKey val="0"/>
          <c:showVal val="0"/>
          <c:showCatName val="0"/>
          <c:showSerName val="0"/>
          <c:showPercent val="0"/>
          <c:showBubbleSize val="0"/>
        </c:dLbls>
        <c:marker val="1"/>
        <c:smooth val="0"/>
        <c:axId val="421869816"/>
        <c:axId val="421874128"/>
      </c:lineChart>
      <c:dateAx>
        <c:axId val="421869816"/>
        <c:scaling>
          <c:orientation val="minMax"/>
        </c:scaling>
        <c:delete val="1"/>
        <c:axPos val="b"/>
        <c:numFmt formatCode="&quot;H&quot;yy" sourceLinked="1"/>
        <c:majorTickMark val="none"/>
        <c:minorTickMark val="none"/>
        <c:tickLblPos val="none"/>
        <c:crossAx val="421874128"/>
        <c:crosses val="autoZero"/>
        <c:auto val="1"/>
        <c:lblOffset val="100"/>
        <c:baseTimeUnit val="years"/>
      </c:dateAx>
      <c:valAx>
        <c:axId val="42187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6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湯川村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3202</v>
      </c>
      <c r="AM8" s="69"/>
      <c r="AN8" s="69"/>
      <c r="AO8" s="69"/>
      <c r="AP8" s="69"/>
      <c r="AQ8" s="69"/>
      <c r="AR8" s="69"/>
      <c r="AS8" s="69"/>
      <c r="AT8" s="68">
        <f>データ!T6</f>
        <v>16.37</v>
      </c>
      <c r="AU8" s="68"/>
      <c r="AV8" s="68"/>
      <c r="AW8" s="68"/>
      <c r="AX8" s="68"/>
      <c r="AY8" s="68"/>
      <c r="AZ8" s="68"/>
      <c r="BA8" s="68"/>
      <c r="BB8" s="68">
        <f>データ!U6</f>
        <v>195.6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61.02</v>
      </c>
      <c r="Q10" s="68"/>
      <c r="R10" s="68"/>
      <c r="S10" s="68"/>
      <c r="T10" s="68"/>
      <c r="U10" s="68"/>
      <c r="V10" s="68"/>
      <c r="W10" s="68">
        <f>データ!Q6</f>
        <v>88.56</v>
      </c>
      <c r="X10" s="68"/>
      <c r="Y10" s="68"/>
      <c r="Z10" s="68"/>
      <c r="AA10" s="68"/>
      <c r="AB10" s="68"/>
      <c r="AC10" s="68"/>
      <c r="AD10" s="69">
        <f>データ!R6</f>
        <v>3960</v>
      </c>
      <c r="AE10" s="69"/>
      <c r="AF10" s="69"/>
      <c r="AG10" s="69"/>
      <c r="AH10" s="69"/>
      <c r="AI10" s="69"/>
      <c r="AJ10" s="69"/>
      <c r="AK10" s="2"/>
      <c r="AL10" s="69">
        <f>データ!V6</f>
        <v>1935</v>
      </c>
      <c r="AM10" s="69"/>
      <c r="AN10" s="69"/>
      <c r="AO10" s="69"/>
      <c r="AP10" s="69"/>
      <c r="AQ10" s="69"/>
      <c r="AR10" s="69"/>
      <c r="AS10" s="69"/>
      <c r="AT10" s="68">
        <f>データ!W6</f>
        <v>0.88</v>
      </c>
      <c r="AU10" s="68"/>
      <c r="AV10" s="68"/>
      <c r="AW10" s="68"/>
      <c r="AX10" s="68"/>
      <c r="AY10" s="68"/>
      <c r="AZ10" s="68"/>
      <c r="BA10" s="68"/>
      <c r="BB10" s="68">
        <f>データ!X6</f>
        <v>2198.86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Rm45A7m/UaVdfrym4T9gJbK+2nUvdSxQ3V1zdi32CeVD1T2JPC82T51f2S3Fm1rTSG+RKOhsALLglJ9on4vfjA==" saltValue="dFJUJpJoPdslDwypsXPF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74225</v>
      </c>
      <c r="D6" s="33">
        <f t="shared" si="3"/>
        <v>47</v>
      </c>
      <c r="E6" s="33">
        <f t="shared" si="3"/>
        <v>17</v>
      </c>
      <c r="F6" s="33">
        <f t="shared" si="3"/>
        <v>4</v>
      </c>
      <c r="G6" s="33">
        <f t="shared" si="3"/>
        <v>0</v>
      </c>
      <c r="H6" s="33" t="str">
        <f t="shared" si="3"/>
        <v>福島県　湯川村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61.02</v>
      </c>
      <c r="Q6" s="34">
        <f t="shared" si="3"/>
        <v>88.56</v>
      </c>
      <c r="R6" s="34">
        <f t="shared" si="3"/>
        <v>3960</v>
      </c>
      <c r="S6" s="34">
        <f t="shared" si="3"/>
        <v>3202</v>
      </c>
      <c r="T6" s="34">
        <f t="shared" si="3"/>
        <v>16.37</v>
      </c>
      <c r="U6" s="34">
        <f t="shared" si="3"/>
        <v>195.6</v>
      </c>
      <c r="V6" s="34">
        <f t="shared" si="3"/>
        <v>1935</v>
      </c>
      <c r="W6" s="34">
        <f t="shared" si="3"/>
        <v>0.88</v>
      </c>
      <c r="X6" s="34">
        <f t="shared" si="3"/>
        <v>2198.86</v>
      </c>
      <c r="Y6" s="35">
        <f>IF(Y7="",NA(),Y7)</f>
        <v>47.49</v>
      </c>
      <c r="Z6" s="35">
        <f t="shared" ref="Z6:AH6" si="4">IF(Z7="",NA(),Z7)</f>
        <v>50.15</v>
      </c>
      <c r="AA6" s="35">
        <f t="shared" si="4"/>
        <v>45.63</v>
      </c>
      <c r="AB6" s="35">
        <f t="shared" si="4"/>
        <v>43.25</v>
      </c>
      <c r="AC6" s="35">
        <f t="shared" si="4"/>
        <v>57.77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1325.12</v>
      </c>
      <c r="BG6" s="34">
        <f t="shared" ref="BG6:BO6" si="7">IF(BG7="",NA(),BG7)</f>
        <v>0</v>
      </c>
      <c r="BH6" s="34">
        <f t="shared" si="7"/>
        <v>0</v>
      </c>
      <c r="BI6" s="34">
        <f t="shared" si="7"/>
        <v>0</v>
      </c>
      <c r="BJ6" s="34">
        <f t="shared" si="7"/>
        <v>0</v>
      </c>
      <c r="BK6" s="35">
        <f t="shared" si="7"/>
        <v>1592.72</v>
      </c>
      <c r="BL6" s="35">
        <f t="shared" si="7"/>
        <v>1223.96</v>
      </c>
      <c r="BM6" s="35">
        <f t="shared" si="7"/>
        <v>1194.1500000000001</v>
      </c>
      <c r="BN6" s="35">
        <f t="shared" si="7"/>
        <v>1206.79</v>
      </c>
      <c r="BO6" s="35">
        <f t="shared" si="7"/>
        <v>1258.43</v>
      </c>
      <c r="BP6" s="34" t="str">
        <f>IF(BP7="","",IF(BP7="-","【-】","【"&amp;SUBSTITUTE(TEXT(BP7,"#,##0.00"),"-","△")&amp;"】"))</f>
        <v>【1,260.21】</v>
      </c>
      <c r="BQ6" s="35">
        <f>IF(BQ7="",NA(),BQ7)</f>
        <v>41.3</v>
      </c>
      <c r="BR6" s="35">
        <f t="shared" ref="BR6:BZ6" si="8">IF(BR7="",NA(),BR7)</f>
        <v>70.97</v>
      </c>
      <c r="BS6" s="35">
        <f t="shared" si="8"/>
        <v>81.180000000000007</v>
      </c>
      <c r="BT6" s="35">
        <f t="shared" si="8"/>
        <v>78.349999999999994</v>
      </c>
      <c r="BU6" s="35">
        <f t="shared" si="8"/>
        <v>76.47</v>
      </c>
      <c r="BV6" s="35">
        <f t="shared" si="8"/>
        <v>53.7</v>
      </c>
      <c r="BW6" s="35">
        <f t="shared" si="8"/>
        <v>61.54</v>
      </c>
      <c r="BX6" s="35">
        <f t="shared" si="8"/>
        <v>72.260000000000005</v>
      </c>
      <c r="BY6" s="35">
        <f t="shared" si="8"/>
        <v>71.84</v>
      </c>
      <c r="BZ6" s="35">
        <f t="shared" si="8"/>
        <v>73.36</v>
      </c>
      <c r="CA6" s="34" t="str">
        <f>IF(CA7="","",IF(CA7="-","【-】","【"&amp;SUBSTITUTE(TEXT(CA7,"#,##0.00"),"-","△")&amp;"】"))</f>
        <v>【75.29】</v>
      </c>
      <c r="CB6" s="35">
        <f>IF(CB7="",NA(),CB7)</f>
        <v>522.76</v>
      </c>
      <c r="CC6" s="35">
        <f t="shared" ref="CC6:CK6" si="9">IF(CC7="",NA(),CC7)</f>
        <v>311.14</v>
      </c>
      <c r="CD6" s="35">
        <f t="shared" si="9"/>
        <v>267.18</v>
      </c>
      <c r="CE6" s="35">
        <f t="shared" si="9"/>
        <v>273.04000000000002</v>
      </c>
      <c r="CF6" s="35">
        <f t="shared" si="9"/>
        <v>291.2</v>
      </c>
      <c r="CG6" s="35">
        <f t="shared" si="9"/>
        <v>300.35000000000002</v>
      </c>
      <c r="CH6" s="35">
        <f t="shared" si="9"/>
        <v>267.86</v>
      </c>
      <c r="CI6" s="35">
        <f t="shared" si="9"/>
        <v>230.02</v>
      </c>
      <c r="CJ6" s="35">
        <f t="shared" si="9"/>
        <v>228.47</v>
      </c>
      <c r="CK6" s="35">
        <f t="shared" si="9"/>
        <v>224.88</v>
      </c>
      <c r="CL6" s="34" t="str">
        <f>IF(CL7="","",IF(CL7="-","【-】","【"&amp;SUBSTITUTE(TEXT(CL7,"#,##0.00"),"-","△")&amp;"】"))</f>
        <v>【215.41】</v>
      </c>
      <c r="CM6" s="35">
        <f>IF(CM7="",NA(),CM7)</f>
        <v>34</v>
      </c>
      <c r="CN6" s="35">
        <f t="shared" ref="CN6:CV6" si="10">IF(CN7="",NA(),CN7)</f>
        <v>36.1</v>
      </c>
      <c r="CO6" s="35">
        <f t="shared" si="10"/>
        <v>33.299999999999997</v>
      </c>
      <c r="CP6" s="35">
        <f t="shared" si="10"/>
        <v>33.799999999999997</v>
      </c>
      <c r="CQ6" s="35">
        <f t="shared" si="10"/>
        <v>35.299999999999997</v>
      </c>
      <c r="CR6" s="35">
        <f t="shared" si="10"/>
        <v>37.72</v>
      </c>
      <c r="CS6" s="35">
        <f t="shared" si="10"/>
        <v>37.08</v>
      </c>
      <c r="CT6" s="35">
        <f t="shared" si="10"/>
        <v>42.56</v>
      </c>
      <c r="CU6" s="35">
        <f t="shared" si="10"/>
        <v>42.47</v>
      </c>
      <c r="CV6" s="35">
        <f t="shared" si="10"/>
        <v>42.4</v>
      </c>
      <c r="CW6" s="34" t="str">
        <f>IF(CW7="","",IF(CW7="-","【-】","【"&amp;SUBSTITUTE(TEXT(CW7,"#,##0.00"),"-","△")&amp;"】"))</f>
        <v>【42.90】</v>
      </c>
      <c r="CX6" s="35">
        <f>IF(CX7="",NA(),CX7)</f>
        <v>63.03</v>
      </c>
      <c r="CY6" s="35">
        <f t="shared" ref="CY6:DG6" si="11">IF(CY7="",NA(),CY7)</f>
        <v>63.41</v>
      </c>
      <c r="CZ6" s="35">
        <f t="shared" si="11"/>
        <v>62.76</v>
      </c>
      <c r="DA6" s="35">
        <f t="shared" si="11"/>
        <v>86.24</v>
      </c>
      <c r="DB6" s="35">
        <f t="shared" si="11"/>
        <v>86.67</v>
      </c>
      <c r="DC6" s="35">
        <f t="shared" si="11"/>
        <v>68.459999999999994</v>
      </c>
      <c r="DD6" s="35">
        <f t="shared" si="11"/>
        <v>67.22</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17.86</v>
      </c>
      <c r="EH6" s="34">
        <f t="shared" si="14"/>
        <v>0</v>
      </c>
      <c r="EI6" s="34">
        <f t="shared" si="14"/>
        <v>0</v>
      </c>
      <c r="EJ6" s="35">
        <f t="shared" si="14"/>
        <v>0.13</v>
      </c>
      <c r="EK6" s="35">
        <f t="shared" si="14"/>
        <v>0.13</v>
      </c>
      <c r="EL6" s="35">
        <f t="shared" si="14"/>
        <v>0.13</v>
      </c>
      <c r="EM6" s="35">
        <f t="shared" si="14"/>
        <v>0.36</v>
      </c>
      <c r="EN6" s="35">
        <f t="shared" si="14"/>
        <v>0.39</v>
      </c>
      <c r="EO6" s="34" t="str">
        <f>IF(EO7="","",IF(EO7="-","【-】","【"&amp;SUBSTITUTE(TEXT(EO7,"#,##0.00"),"-","△")&amp;"】"))</f>
        <v>【0.30】</v>
      </c>
    </row>
    <row r="7" spans="1:145" s="36" customFormat="1" x14ac:dyDescent="0.15">
      <c r="A7" s="28"/>
      <c r="B7" s="37">
        <v>2020</v>
      </c>
      <c r="C7" s="37">
        <v>74225</v>
      </c>
      <c r="D7" s="37">
        <v>47</v>
      </c>
      <c r="E7" s="37">
        <v>17</v>
      </c>
      <c r="F7" s="37">
        <v>4</v>
      </c>
      <c r="G7" s="37">
        <v>0</v>
      </c>
      <c r="H7" s="37" t="s">
        <v>98</v>
      </c>
      <c r="I7" s="37" t="s">
        <v>99</v>
      </c>
      <c r="J7" s="37" t="s">
        <v>100</v>
      </c>
      <c r="K7" s="37" t="s">
        <v>101</v>
      </c>
      <c r="L7" s="37" t="s">
        <v>102</v>
      </c>
      <c r="M7" s="37" t="s">
        <v>103</v>
      </c>
      <c r="N7" s="38" t="s">
        <v>104</v>
      </c>
      <c r="O7" s="38" t="s">
        <v>105</v>
      </c>
      <c r="P7" s="38">
        <v>61.02</v>
      </c>
      <c r="Q7" s="38">
        <v>88.56</v>
      </c>
      <c r="R7" s="38">
        <v>3960</v>
      </c>
      <c r="S7" s="38">
        <v>3202</v>
      </c>
      <c r="T7" s="38">
        <v>16.37</v>
      </c>
      <c r="U7" s="38">
        <v>195.6</v>
      </c>
      <c r="V7" s="38">
        <v>1935</v>
      </c>
      <c r="W7" s="38">
        <v>0.88</v>
      </c>
      <c r="X7" s="38">
        <v>2198.86</v>
      </c>
      <c r="Y7" s="38">
        <v>47.49</v>
      </c>
      <c r="Z7" s="38">
        <v>50.15</v>
      </c>
      <c r="AA7" s="38">
        <v>45.63</v>
      </c>
      <c r="AB7" s="38">
        <v>43.25</v>
      </c>
      <c r="AC7" s="38">
        <v>57.77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1325.12</v>
      </c>
      <c r="BG7" s="38">
        <v>0</v>
      </c>
      <c r="BH7" s="38">
        <v>0</v>
      </c>
      <c r="BI7" s="38">
        <v>0</v>
      </c>
      <c r="BJ7" s="38">
        <v>0</v>
      </c>
      <c r="BK7" s="38">
        <v>1592.72</v>
      </c>
      <c r="BL7" s="38">
        <v>1223.96</v>
      </c>
      <c r="BM7" s="38">
        <v>1194.1500000000001</v>
      </c>
      <c r="BN7" s="38">
        <v>1206.79</v>
      </c>
      <c r="BO7" s="38">
        <v>1258.43</v>
      </c>
      <c r="BP7" s="38">
        <v>1260.21</v>
      </c>
      <c r="BQ7" s="38">
        <v>41.3</v>
      </c>
      <c r="BR7" s="38">
        <v>70.97</v>
      </c>
      <c r="BS7" s="38">
        <v>81.180000000000007</v>
      </c>
      <c r="BT7" s="38">
        <v>78.349999999999994</v>
      </c>
      <c r="BU7" s="38">
        <v>76.47</v>
      </c>
      <c r="BV7" s="38">
        <v>53.7</v>
      </c>
      <c r="BW7" s="38">
        <v>61.54</v>
      </c>
      <c r="BX7" s="38">
        <v>72.260000000000005</v>
      </c>
      <c r="BY7" s="38">
        <v>71.84</v>
      </c>
      <c r="BZ7" s="38">
        <v>73.36</v>
      </c>
      <c r="CA7" s="38">
        <v>75.290000000000006</v>
      </c>
      <c r="CB7" s="38">
        <v>522.76</v>
      </c>
      <c r="CC7" s="38">
        <v>311.14</v>
      </c>
      <c r="CD7" s="38">
        <v>267.18</v>
      </c>
      <c r="CE7" s="38">
        <v>273.04000000000002</v>
      </c>
      <c r="CF7" s="38">
        <v>291.2</v>
      </c>
      <c r="CG7" s="38">
        <v>300.35000000000002</v>
      </c>
      <c r="CH7" s="38">
        <v>267.86</v>
      </c>
      <c r="CI7" s="38">
        <v>230.02</v>
      </c>
      <c r="CJ7" s="38">
        <v>228.47</v>
      </c>
      <c r="CK7" s="38">
        <v>224.88</v>
      </c>
      <c r="CL7" s="38">
        <v>215.41</v>
      </c>
      <c r="CM7" s="38">
        <v>34</v>
      </c>
      <c r="CN7" s="38">
        <v>36.1</v>
      </c>
      <c r="CO7" s="38">
        <v>33.299999999999997</v>
      </c>
      <c r="CP7" s="38">
        <v>33.799999999999997</v>
      </c>
      <c r="CQ7" s="38">
        <v>35.299999999999997</v>
      </c>
      <c r="CR7" s="38">
        <v>37.72</v>
      </c>
      <c r="CS7" s="38">
        <v>37.08</v>
      </c>
      <c r="CT7" s="38">
        <v>42.56</v>
      </c>
      <c r="CU7" s="38">
        <v>42.47</v>
      </c>
      <c r="CV7" s="38">
        <v>42.4</v>
      </c>
      <c r="CW7" s="38">
        <v>42.9</v>
      </c>
      <c r="CX7" s="38">
        <v>63.03</v>
      </c>
      <c r="CY7" s="38">
        <v>63.41</v>
      </c>
      <c r="CZ7" s="38">
        <v>62.76</v>
      </c>
      <c r="DA7" s="38">
        <v>86.24</v>
      </c>
      <c r="DB7" s="38">
        <v>86.67</v>
      </c>
      <c r="DC7" s="38">
        <v>68.459999999999994</v>
      </c>
      <c r="DD7" s="38">
        <v>67.22</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17.86</v>
      </c>
      <c r="EH7" s="38">
        <v>0</v>
      </c>
      <c r="EI7" s="38">
        <v>0</v>
      </c>
      <c r="EJ7" s="38">
        <v>0.13</v>
      </c>
      <c r="EK7" s="38">
        <v>0.13</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小野智史</cp:lastModifiedBy>
  <dcterms:created xsi:type="dcterms:W3CDTF">2021-12-03T07:49:59Z</dcterms:created>
  <dcterms:modified xsi:type="dcterms:W3CDTF">2022-01-26T01:07:33Z</dcterms:modified>
  <cp:category/>
</cp:coreProperties>
</file>