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20_074080_47_1718\"/>
    </mc:Choice>
  </mc:AlternateContent>
  <workbookProtection workbookAlgorithmName="SHA-512" workbookHashValue="PgieClqacRjElj/CYsCz/YOuuLXU7ivryZbnkcnv74IlCdLkGowxOUwVxUCVX2/dJ7tyvRhd6W1uZei5sXVH6Q==" workbookSaltValue="CM66G0EvWh8IqkJApSTs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<sst xmlns="http://schemas.openxmlformats.org/spreadsheetml/2006/main" count="236" uniqueCount="120">
  <si>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</si>
  <si>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</si>
  <si>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</si>
  <si>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</si>
  <si>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</si>
  <si>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</si>
  <si>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</si>
  <si>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</si>
  <si>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</si>
  <si>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</si>
  <si>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</si>
  <si>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</si>
  <si>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</si>
  <si>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</si>
  <si>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</si>
  <si>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</si>
  <si>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</si>
  <si>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</si>
  <si>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</si>
  <si>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</si>
  <si>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</si>
  <si>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</si>
  <si>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</si>
  <si>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</si>
  <si>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</si>
  <si>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</si>
  <si>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</si>
  <si>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</si>
  <si>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</si>
  <si>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</si>
  <si>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</si>
  <si>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</si>
  <si>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</si>
  <si>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</si>
  <si>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</si>
  <si>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</si>
  <si>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</si>
  <si>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</si>
  <si>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</si>
  <si>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</si>
  <si>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</si>
  <si>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</si>
  <si>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</si>
  <si>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</si>
  <si>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</si>
  <si>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</si>
  <si>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</si>
  <si>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</si>
  <si>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</si>
  <si>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</si>
  <si>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</si>
  <si>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</si>
  <si>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</si>
  <si>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</si>
  <si>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</si>
  <si>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</si>
  <si>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</si>
  <si>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</si>
  <si>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</si>
  <si>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</si>
  <si>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</si>
  <si>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</si>
  <si>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</si>
  <si>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</si>
  <si>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</si>
  <si>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</si>
  <si>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</si>
  <si>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</si>
  <si>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</si>
  <si>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</si>
  <si>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</si>
  <si>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</si>
  <si>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</si>
  <si>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</si>
  <si>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</si>
  <si>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</si>
  <si>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</si>
  <si>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</si>
  <si>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</si>
  <si>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</si>
  <si>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</si>
  <si>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</si>
  <si>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</si>
  <si>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</si>
  <si>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</si>
  <si>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</si>
  <si>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</si>
  <si>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</si>
  <si>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</si>
  <si>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</si>
  <si>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</si>
  <si>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</si>
  <si>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</si>
  <si>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</si>
  <si>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</si>
  <si>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</si>
  <si>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</si>
  <si>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</si>
  <si>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</si>
  <si>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</si>
  <si>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</si>
  <si>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</si>
  <si>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</si>
  <si>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</si>
  <si>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</si>
  <si>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</si>
  <si>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</si>
  <si>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</si>
  <si>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</si>
  <si>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</si>
  <si>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</si>
  <si>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</si>
  <si>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</si>
  <si>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</si>
  <si>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</si>
  <si>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</si>
  <si>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</si>
  <si>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最も早く供用開始した地区が平成１０年であり、管渠については当面更新の計画はない。しかしながら処理施設の機器等については、耐用年数を越え、不具合件数も増加しており、計画的な更新が必要である。</t>
    <rPh sb="1" eb="2">
      <t>モット</t>
    </rPh>
    <rPh sb="3" eb="4">
      <t>ハヤ</t>
    </rPh>
    <rPh sb="5" eb="7">
      <t>キョウヨウ</t>
    </rPh>
    <rPh sb="7" eb="9">
      <t>カイシ</t>
    </rPh>
    <rPh sb="11" eb="13">
      <t>チク</t>
    </rPh>
    <rPh sb="14" eb="16">
      <t>ヘイセイ</t>
    </rPh>
    <rPh sb="18" eb="19">
      <t>ネン</t>
    </rPh>
    <rPh sb="23" eb="25">
      <t>カンキョ</t>
    </rPh>
    <rPh sb="30" eb="32">
      <t>トウメン</t>
    </rPh>
    <rPh sb="32" eb="34">
      <t>コウシン</t>
    </rPh>
    <rPh sb="35" eb="37">
      <t>ケイカク</t>
    </rPh>
    <rPh sb="47" eb="49">
      <t>ショリ</t>
    </rPh>
    <rPh sb="49" eb="51">
      <t>シセツ</t>
    </rPh>
    <rPh sb="52" eb="54">
      <t>キキ</t>
    </rPh>
    <rPh sb="54" eb="55">
      <t>トウ</t>
    </rPh>
    <rPh sb="61" eb="63">
      <t>タイヨウ</t>
    </rPh>
    <rPh sb="63" eb="65">
      <t>ネンスウ</t>
    </rPh>
    <rPh sb="66" eb="67">
      <t>コ</t>
    </rPh>
    <rPh sb="69" eb="72">
      <t>フグアイ</t>
    </rPh>
    <rPh sb="72" eb="74">
      <t>ケンスウ</t>
    </rPh>
    <rPh sb="75" eb="77">
      <t>ゾウカ</t>
    </rPh>
    <rPh sb="82" eb="85">
      <t>ケイカクテキ</t>
    </rPh>
    <rPh sb="86" eb="88">
      <t>コウシン</t>
    </rPh>
    <rPh sb="89" eb="91">
      <t>ヒツヨウ</t>
    </rPh>
    <phoneticPr fontId="4"/>
  </si>
  <si>
    <t>　経営改善に向けた取組みとして、下水道接続率の向上を図るための普及促進の強化、維持管理費に係るコスト縮減を行い、更に将来的には使用料の改正を検討しなければならない。
　また、管渠の老朽化対策は当面必要ないが、処理施設については、汚水処理コストを考慮しながら公共、特環下水道との統廃合も視野に整備の検討も必要となる。</t>
    <rPh sb="104" eb="106">
      <t>ショリ</t>
    </rPh>
    <rPh sb="106" eb="108">
      <t>シセツ</t>
    </rPh>
    <rPh sb="114" eb="116">
      <t>オスイ</t>
    </rPh>
    <rPh sb="116" eb="118">
      <t>ショリ</t>
    </rPh>
    <rPh sb="122" eb="124">
      <t>コウリョ</t>
    </rPh>
    <rPh sb="128" eb="130">
      <t>コウキョウ</t>
    </rPh>
    <rPh sb="133" eb="136">
      <t>ゲスイドウ</t>
    </rPh>
    <rPh sb="138" eb="141">
      <t>トウハイゴウ</t>
    </rPh>
    <rPh sb="142" eb="144">
      <t>シヤ</t>
    </rPh>
    <rPh sb="145" eb="147">
      <t>セイビ</t>
    </rPh>
    <rPh sb="148" eb="150">
      <t>ケントウ</t>
    </rPh>
    <rPh sb="151" eb="153">
      <t>ヒツヨウ</t>
    </rPh>
    <phoneticPr fontId="4"/>
  </si>
  <si>
    <t>　収益的収支比率は悪化傾向にあり、継続して経営改善に努める。
　企業債残高対事業規模比率は0%であるが、一般会計からの繰入基準の見直しによるものであり、企業債残高、営業収益等は例年と比較し大差はなく、引き続き営業収益の増収が求められる。
　経費回収率は、全国平均及び類似団体平均値を上回っている。今後も引き続き適正な使用料収入の確保と汚水処理費の削減が求めれらる。
　汚水処理原価は全国平均及び類似団体平均値を下回っているものの、年々コストが微増状況にある。引続き維持管理費の削減、接続率の向上が必要である。
　施設利用率は平均よりも下回り横ばい状態である。接続率向上が必要である。
　水洗化率は平均を下回っているが、微増傾向である。計画区域の整備が完了しており、今後も上昇が見込まれる。</t>
    <rPh sb="1" eb="4">
      <t>シュウエキテキ</t>
    </rPh>
    <rPh sb="4" eb="6">
      <t>シュウシ</t>
    </rPh>
    <rPh sb="6" eb="8">
      <t>ヒリツ</t>
    </rPh>
    <rPh sb="9" eb="11">
      <t>アッカ</t>
    </rPh>
    <rPh sb="11" eb="13">
      <t>ケイコウ</t>
    </rPh>
    <rPh sb="17" eb="19">
      <t>ケイゾク</t>
    </rPh>
    <rPh sb="21" eb="23">
      <t>ケイエイ</t>
    </rPh>
    <rPh sb="23" eb="25">
      <t>カイゼン</t>
    </rPh>
    <rPh sb="26" eb="27">
      <t>ツト</t>
    </rPh>
    <rPh sb="205" eb="207">
      <t>シタマワ</t>
    </rPh>
    <rPh sb="215" eb="217">
      <t>ネンネン</t>
    </rPh>
    <rPh sb="221" eb="223">
      <t>ビゾウ</t>
    </rPh>
    <rPh sb="223" eb="225">
      <t>ジョウキョウ</t>
    </rPh>
    <rPh sb="256" eb="258">
      <t>シセツ</t>
    </rPh>
    <rPh sb="258" eb="260">
      <t>リヨウ</t>
    </rPh>
    <rPh sb="260" eb="261">
      <t>リツ</t>
    </rPh>
    <rPh sb="262" eb="264">
      <t>ヘイキン</t>
    </rPh>
    <rPh sb="267" eb="269">
      <t>シタマワ</t>
    </rPh>
    <rPh sb="270" eb="271">
      <t>ヨコ</t>
    </rPh>
    <rPh sb="273" eb="275">
      <t>ジョウタイ</t>
    </rPh>
    <rPh sb="279" eb="281">
      <t>セツゾク</t>
    </rPh>
    <rPh sb="281" eb="282">
      <t>リツ</t>
    </rPh>
    <rPh sb="282" eb="284">
      <t>コウジョウ</t>
    </rPh>
    <rPh sb="285" eb="287">
      <t>ヒツヨウ</t>
    </rPh>
    <rPh sb="293" eb="296">
      <t>スイセンカ</t>
    </rPh>
    <rPh sb="296" eb="297">
      <t>リツ</t>
    </rPh>
    <rPh sb="298" eb="300">
      <t>ヘイキン</t>
    </rPh>
    <rPh sb="301" eb="303">
      <t>シタマワ</t>
    </rPh>
    <rPh sb="309" eb="311">
      <t>ビゾウ</t>
    </rPh>
    <rPh sb="311" eb="313">
      <t>ケイコウ</t>
    </rPh>
    <rPh sb="317" eb="319">
      <t>ケイカク</t>
    </rPh>
    <rPh sb="319" eb="321">
      <t>クイキ</t>
    </rPh>
    <rPh sb="322" eb="324">
      <t>セイビ</t>
    </rPh>
    <rPh sb="325" eb="327">
      <t>カンリョウ</t>
    </rPh>
    <rPh sb="332" eb="334">
      <t>コンゴ</t>
    </rPh>
    <rPh sb="335" eb="337">
      <t>ジョウショウ</t>
    </rPh>
    <rPh sb="338" eb="34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</si>
</sst>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3209-4424-AA88-4718909779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209-4424-AA88-4718909779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25.55</c:v>
                </c:pt>
                <c:pt idx="1">
                  <c:v>25.61</c:v>
                </c:pt>
                <c:pt idx="2">
                  <c:v>25.91</c:v>
                </c:pt>
                <c:pt idx="3">
                  <c:v>25.91</c:v>
                </c:pt>
                <c:pt idx="4">
                  <c:v>26.63</c:v>
                </c:pt>
              </c:numCache>
            </c:numRef>
          </c:val>
          <c:extLst>
            <c:ext xmlns:c16="http://schemas.microsoft.com/office/drawing/2014/chart" uri="{C3380CC4-5D6E-409C-BE32-E72D297353CC}">
              <c16:uniqueId val="{00000000-462A-4AE0-AB6D-CA7DAA6FF6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462A-4AE0-AB6D-CA7DAA6FF6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67.67</c:v>
                </c:pt>
                <c:pt idx="1">
                  <c:v>69.14</c:v>
                </c:pt>
                <c:pt idx="2">
                  <c:v>71.33</c:v>
                </c:pt>
                <c:pt idx="3">
                  <c:v>73.45</c:v>
                </c:pt>
                <c:pt idx="4">
                  <c:v>74.709999999999994</c:v>
                </c:pt>
              </c:numCache>
            </c:numRef>
          </c:val>
          <c:extLst>
            <c:ext xmlns:c16="http://schemas.microsoft.com/office/drawing/2014/chart" uri="{C3380CC4-5D6E-409C-BE32-E72D297353CC}">
              <c16:uniqueId val="{00000000-B425-4E38-90C7-E80A3E18D0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425-4E38-90C7-E80A3E18D0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44.92</c:v>
                </c:pt>
                <c:pt idx="1">
                  <c:v>42.24</c:v>
                </c:pt>
                <c:pt idx="2">
                  <c:v>44.23</c:v>
                </c:pt>
                <c:pt idx="3">
                  <c:v>42.68</c:v>
                </c:pt>
                <c:pt idx="4">
                  <c:v>41.82</c:v>
                </c:pt>
              </c:numCache>
            </c:numRef>
          </c:val>
          <c:extLst>
            <c:ext xmlns:c16="http://schemas.microsoft.com/office/drawing/2014/chart" uri="{C3380CC4-5D6E-409C-BE32-E72D297353CC}">
              <c16:uniqueId val="{00000000-2228-42B0-8774-7F09C99B98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8-42B0-8774-7F09C99B98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60-4470-A0D3-D5284A23FA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60-4470-A0D3-D5284A23FA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30-4074-B0D0-2A9DECFEFB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30-4074-B0D0-2A9DECFEFB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5-4876-81FD-251EE6E89D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5-4876-81FD-251EE6E89D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B-44DE-9758-14DA4C8BC5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B-44DE-9758-14DA4C8BC5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4274.21</c:v>
                </c:pt>
                <c:pt idx="1">
                  <c:v>4137.68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AB-498C-A454-FC104DB34B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1AB-498C-A454-FC104DB34B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35.26</c:v>
                </c:pt>
                <c:pt idx="1">
                  <c:v>73.75</c:v>
                </c:pt>
                <c:pt idx="2">
                  <c:v>93.68</c:v>
                </c:pt>
                <c:pt idx="3">
                  <c:v>86.02</c:v>
                </c:pt>
                <c:pt idx="4">
                  <c:v>75.52</c:v>
                </c:pt>
              </c:numCache>
            </c:numRef>
          </c:val>
          <c:extLst>
            <c:ext xmlns:c16="http://schemas.microsoft.com/office/drawing/2014/chart" uri="{C3380CC4-5D6E-409C-BE32-E72D297353CC}">
              <c16:uniqueId val="{00000000-2A3E-4CC9-A074-2828D74854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2A3E-4CC9-A074-2828D74854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465.54</c:v>
                </c:pt>
                <c:pt idx="1">
                  <c:v>222.54</c:v>
                </c:pt>
                <c:pt idx="2">
                  <c:v>177.72</c:v>
                </c:pt>
                <c:pt idx="3">
                  <c:v>192.9</c:v>
                </c:pt>
                <c:pt idx="4">
                  <c:v>215.21</c:v>
                </c:pt>
              </c:numCache>
            </c:numRef>
          </c:val>
          <c:extLst>
            <c:ext xmlns:c16="http://schemas.microsoft.com/office/drawing/2014/chart" uri="{C3380CC4-5D6E-409C-BE32-E72D297353CC}">
              <c16:uniqueId val="{00000000-FE37-417B-8020-BA23570DD4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FE37-417B-8020-BA23570DD4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猪苗代町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13664</v>
      </c>
      <c r="AM8" s="69"/>
      <c r="AN8" s="69"/>
      <c r="AO8" s="69"/>
      <c r="AP8" s="69"/>
      <c r="AQ8" s="69"/>
      <c r="AR8" s="69"/>
      <c r="AS8" s="69"/>
      <c r="AT8" s="68">
        <f>データ!T6</f>
        <v>394.85</v>
      </c>
      <c r="AU8" s="68"/>
      <c r="AV8" s="68"/>
      <c r="AW8" s="68"/>
      <c r="AX8" s="68"/>
      <c r="AY8" s="68"/>
      <c r="AZ8" s="68"/>
      <c r="BA8" s="68"/>
      <c r="BB8" s="68">
        <f>データ!U6</f>
        <v>34.61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15.76</v>
      </c>
      <c r="Q10" s="68"/>
      <c r="R10" s="68"/>
      <c r="S10" s="68"/>
      <c r="T10" s="68"/>
      <c r="U10" s="68"/>
      <c r="V10" s="68"/>
      <c r="W10" s="68">
        <f>データ!Q6</f>
        <v>97.64</v>
      </c>
      <c r="X10" s="68"/>
      <c r="Y10" s="68"/>
      <c r="Z10" s="68"/>
      <c r="AA10" s="68"/>
      <c r="AB10" s="68"/>
      <c r="AC10" s="68"/>
      <c r="AD10" s="69">
        <f>データ!R6</f>
        <v>3058</v>
      </c>
      <c r="AE10" s="69"/>
      <c r="AF10" s="69"/>
      <c r="AG10" s="69"/>
      <c r="AH10" s="69"/>
      <c r="AI10" s="69"/>
      <c r="AJ10" s="69"/>
      <c r="AK10" s="2"/>
      <c r="AL10" s="69">
        <f>データ!V6</f>
        <v>2135</v>
      </c>
      <c r="AM10" s="69"/>
      <c r="AN10" s="69"/>
      <c r="AO10" s="69"/>
      <c r="AP10" s="69"/>
      <c r="AQ10" s="69"/>
      <c r="AR10" s="69"/>
      <c r="AS10" s="69"/>
      <c r="AT10" s="68">
        <f>データ!W6</f>
        <v>2.41</v>
      </c>
      <c r="AU10" s="68"/>
      <c r="AV10" s="68"/>
      <c r="AW10" s="68"/>
      <c r="AX10" s="68"/>
      <c r="AY10" s="68"/>
      <c r="AZ10" s="68"/>
      <c r="BA10" s="68"/>
      <c r="BB10" s="68">
        <f>データ!X6</f>
        <v>885.89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CHBCfmn2s/MLqHPQjD4btIA7l2I19BUK3aaUV+yyMfbzt7nBT1OKyF6WfSqjeCdKbZfFrK54dDKsZyJ/jG/HAw==" saltValue="VnWWeOO13dvhHOBfIHwb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74080</v>
      </c>
      <c r="D6" s="33">
        <f t="shared" si="3"/>
        <v>47</v>
      </c>
      <c r="E6" s="33">
        <f t="shared" si="3"/>
        <v>17</v>
      </c>
      <c r="F6" s="33">
        <f t="shared" si="3"/>
        <v>5</v>
      </c>
      <c r="G6" s="33">
        <f t="shared" si="3"/>
        <v>0</v>
      </c>
      <c r="H6" s="33" t="str">
        <f t="shared" si="3"/>
        <v>福島県　猪苗代町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15.76</v>
      </c>
      <c r="Q6" s="34">
        <f t="shared" si="3"/>
        <v>97.64</v>
      </c>
      <c r="R6" s="34">
        <f t="shared" si="3"/>
        <v>3058</v>
      </c>
      <c r="S6" s="34">
        <f t="shared" si="3"/>
        <v>13664</v>
      </c>
      <c r="T6" s="34">
        <f t="shared" si="3"/>
        <v>394.85</v>
      </c>
      <c r="U6" s="34">
        <f t="shared" si="3"/>
        <v>34.61</v>
      </c>
      <c r="V6" s="34">
        <f t="shared" si="3"/>
        <v>2135</v>
      </c>
      <c r="W6" s="34">
        <f t="shared" si="3"/>
        <v>2.41</v>
      </c>
      <c r="X6" s="34">
        <f t="shared" si="3"/>
        <v>885.89</v>
      </c>
      <c r="Y6" s="35">
        <f>IF(Y7="",NA(),Y7)</f>
        <v>44.92</v>
      </c>
      <c r="Z6" s="35">
        <f t="shared" ref="Z6:AH6" si="4">IF(Z7="",NA(),Z7)</f>
        <v>42.24</v>
      </c>
      <c r="AA6" s="35">
        <f t="shared" si="4"/>
        <v>44.23</v>
      </c>
      <c r="AB6" s="35">
        <f t="shared" si="4"/>
        <v>42.68</v>
      </c>
      <c r="AC6" s="35">
        <f t="shared" si="4"/>
        <v>41.82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4274.21</v>
      </c>
      <c r="BG6" s="35">
        <f t="shared" ref="BG6:BO6" si="7">IF(BG7="",NA(),BG7)</f>
        <v>4137.68</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35.26</v>
      </c>
      <c r="BR6" s="35">
        <f t="shared" ref="BR6:BZ6" si="8">IF(BR7="",NA(),BR7)</f>
        <v>73.75</v>
      </c>
      <c r="BS6" s="35">
        <f t="shared" si="8"/>
        <v>93.68</v>
      </c>
      <c r="BT6" s="35">
        <f t="shared" si="8"/>
        <v>86.02</v>
      </c>
      <c r="BU6" s="35">
        <f t="shared" si="8"/>
        <v>75.52</v>
      </c>
      <c r="BV6" s="35">
        <f t="shared" si="8"/>
        <v>55.32</v>
      </c>
      <c r="BW6" s="35">
        <f t="shared" si="8"/>
        <v>59.8</v>
      </c>
      <c r="BX6" s="35">
        <f t="shared" si="8"/>
        <v>57.77</v>
      </c>
      <c r="BY6" s="35">
        <f t="shared" si="8"/>
        <v>57.31</v>
      </c>
      <c r="BZ6" s="35">
        <f t="shared" si="8"/>
        <v>57.08</v>
      </c>
      <c r="CA6" s="34" t="str">
        <f>IF(CA7="","",IF(CA7="-","【-】","【"&amp;SUBSTITUTE(TEXT(CA7,"#,##0.00"),"-","△")&amp;"】"))</f>
        <v>【60.94】</v>
      </c>
      <c r="CB6" s="35">
        <f>IF(CB7="",NA(),CB7)</f>
        <v>465.54</v>
      </c>
      <c r="CC6" s="35">
        <f t="shared" ref="CC6:CK6" si="9">IF(CC7="",NA(),CC7)</f>
        <v>222.54</v>
      </c>
      <c r="CD6" s="35">
        <f t="shared" si="9"/>
        <v>177.72</v>
      </c>
      <c r="CE6" s="35">
        <f t="shared" si="9"/>
        <v>192.9</v>
      </c>
      <c r="CF6" s="35">
        <f t="shared" si="9"/>
        <v>215.21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25.55</v>
      </c>
      <c r="CN6" s="35">
        <f t="shared" ref="CN6:CV6" si="10">IF(CN7="",NA(),CN7)</f>
        <v>25.61</v>
      </c>
      <c r="CO6" s="35">
        <f t="shared" si="10"/>
        <v>25.91</v>
      </c>
      <c r="CP6" s="35">
        <f t="shared" si="10"/>
        <v>25.91</v>
      </c>
      <c r="CQ6" s="35">
        <f t="shared" si="10"/>
        <v>26.63</v>
      </c>
      <c r="CR6" s="35">
        <f t="shared" si="10"/>
        <v>60.65</v>
      </c>
      <c r="CS6" s="35">
        <f t="shared" si="10"/>
        <v>51.75</v>
      </c>
      <c r="CT6" s="35">
        <f t="shared" si="10"/>
        <v>50.68</v>
      </c>
      <c r="CU6" s="35">
        <f t="shared" si="10"/>
        <v>50.14</v>
      </c>
      <c r="CV6" s="35">
        <f t="shared" si="10"/>
        <v>54.83</v>
      </c>
      <c r="CW6" s="34" t="str">
        <f>IF(CW7="","",IF(CW7="-","【-】","【"&amp;SUBSTITUTE(TEXT(CW7,"#,##0.00"),"-","△")&amp;"】"))</f>
        <v>【54.84】</v>
      </c>
      <c r="CX6" s="35">
        <f>IF(CX7="",NA(),CX7)</f>
        <v>67.67</v>
      </c>
      <c r="CY6" s="35">
        <f t="shared" ref="CY6:DG6" si="11">IF(CY7="",NA(),CY7)</f>
        <v>69.14</v>
      </c>
      <c r="CZ6" s="35">
        <f t="shared" si="11"/>
        <v>71.33</v>
      </c>
      <c r="DA6" s="35">
        <f t="shared" si="11"/>
        <v>73.45</v>
      </c>
      <c r="DB6" s="35">
        <f t="shared" si="11"/>
        <v>74.709999999999994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0.08</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74080</v>
      </c>
      <c r="D7" s="37">
        <v>47</v>
      </c>
      <c r="E7" s="37">
        <v>17</v>
      </c>
      <c r="F7" s="37">
        <v>5</v>
      </c>
      <c r="G7" s="37">
        <v>0</v>
      </c>
      <c r="H7" s="37" t="s">
        <v>98</v>
      </c>
      <c r="I7" s="37" t="s">
        <v>99</v>
      </c>
      <c r="J7" s="37" t="s">
        <v>100</v>
      </c>
      <c r="K7" s="37" t="s">
        <v>101</v>
      </c>
      <c r="L7" s="37" t="s">
        <v>102</v>
      </c>
      <c r="M7" s="37" t="s">
        <v>103</v>
      </c>
      <c r="N7" s="38" t="s">
        <v>104</v>
      </c>
      <c r="O7" s="38" t="s">
        <v>105</v>
      </c>
      <c r="P7" s="38">
        <v>15.76</v>
      </c>
      <c r="Q7" s="38">
        <v>97.64</v>
      </c>
      <c r="R7" s="38">
        <v>3058</v>
      </c>
      <c r="S7" s="38">
        <v>13664</v>
      </c>
      <c r="T7" s="38">
        <v>394.85</v>
      </c>
      <c r="U7" s="38">
        <v>34.61</v>
      </c>
      <c r="V7" s="38">
        <v>2135</v>
      </c>
      <c r="W7" s="38">
        <v>2.41</v>
      </c>
      <c r="X7" s="38">
        <v>885.89</v>
      </c>
      <c r="Y7" s="38">
        <v>44.92</v>
      </c>
      <c r="Z7" s="38">
        <v>42.24</v>
      </c>
      <c r="AA7" s="38">
        <v>44.23</v>
      </c>
      <c r="AB7" s="38">
        <v>42.68</v>
      </c>
      <c r="AC7" s="38">
        <v>41.82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4274.21</v>
      </c>
      <c r="BG7" s="38">
        <v>4137.68</v>
      </c>
      <c r="BH7" s="38">
        <v>0</v>
      </c>
      <c r="BI7" s="38">
        <v>0</v>
      </c>
      <c r="BJ7" s="38">
        <v>0</v>
      </c>
      <c r="BK7" s="38">
        <v>974.93</v>
      </c>
      <c r="BL7" s="38">
        <v>855.8</v>
      </c>
      <c r="BM7" s="38">
        <v>789.46</v>
      </c>
      <c r="BN7" s="38">
        <v>826.83</v>
      </c>
      <c r="BO7" s="38">
        <v>867.83</v>
      </c>
      <c r="BP7" s="38">
        <v>832.52</v>
      </c>
      <c r="BQ7" s="38">
        <v>35.26</v>
      </c>
      <c r="BR7" s="38">
        <v>73.75</v>
      </c>
      <c r="BS7" s="38">
        <v>93.68</v>
      </c>
      <c r="BT7" s="38">
        <v>86.02</v>
      </c>
      <c r="BU7" s="38">
        <v>75.52</v>
      </c>
      <c r="BV7" s="38">
        <v>55.32</v>
      </c>
      <c r="BW7" s="38">
        <v>59.8</v>
      </c>
      <c r="BX7" s="38">
        <v>57.77</v>
      </c>
      <c r="BY7" s="38">
        <v>57.31</v>
      </c>
      <c r="BZ7" s="38">
        <v>57.08</v>
      </c>
      <c r="CA7" s="38">
        <v>60.94</v>
      </c>
      <c r="CB7" s="38">
        <v>465.54</v>
      </c>
      <c r="CC7" s="38">
        <v>222.54</v>
      </c>
      <c r="CD7" s="38">
        <v>177.72</v>
      </c>
      <c r="CE7" s="38">
        <v>192.9</v>
      </c>
      <c r="CF7" s="38">
        <v>215.21</v>
      </c>
      <c r="CG7" s="38">
        <v>283.17</v>
      </c>
      <c r="CH7" s="38">
        <v>263.76</v>
      </c>
      <c r="CI7" s="38">
        <v>274.35000000000002</v>
      </c>
      <c r="CJ7" s="38">
        <v>273.52</v>
      </c>
      <c r="CK7" s="38">
        <v>274.99</v>
      </c>
      <c r="CL7" s="38">
        <v>253.04</v>
      </c>
      <c r="CM7" s="38">
        <v>25.55</v>
      </c>
      <c r="CN7" s="38">
        <v>25.61</v>
      </c>
      <c r="CO7" s="38">
        <v>25.91</v>
      </c>
      <c r="CP7" s="38">
        <v>25.91</v>
      </c>
      <c r="CQ7" s="38">
        <v>26.63</v>
      </c>
      <c r="CR7" s="38">
        <v>60.65</v>
      </c>
      <c r="CS7" s="38">
        <v>51.75</v>
      </c>
      <c r="CT7" s="38">
        <v>50.68</v>
      </c>
      <c r="CU7" s="38">
        <v>50.14</v>
      </c>
      <c r="CV7" s="38">
        <v>54.83</v>
      </c>
      <c r="CW7" s="38">
        <v>54.84</v>
      </c>
      <c r="CX7" s="38">
        <v>67.67</v>
      </c>
      <c r="CY7" s="38">
        <v>69.14</v>
      </c>
      <c r="CZ7" s="38">
        <v>71.33</v>
      </c>
      <c r="DA7" s="38">
        <v>73.45</v>
      </c>
      <c r="DB7" s="38">
        <v>74.709999999999994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0.08</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2022-01-14T02:58:59Z</cp:lastPrinted>
  <dcterms:created xsi:type="dcterms:W3CDTF">2021-12-03T07:55:35Z</dcterms:created>
  <dcterms:modified xsi:type="dcterms:W3CDTF">2022-01-14T02:59:01Z</dcterms:modified>
  <cp:category/>
</cp:coreProperties>
</file>