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rvfl11\共有\11_上下水道課\1103_下水道係\●作業用データ（下水道係長）\【経営比較分析表】2020_074080_47_1718\"/>
    </mc:Choice>
  </mc:AlternateContent>
  <workbookProtection workbookAlgorithmName="SHA-512" workbookHashValue="91esL6ynwvKL7tENGU6XsPBg2Uexh9x+narM4lN5uhja/meCLME64TTKj+vkWNkObZ4ghnwYopzkmsw7DTFRoA==" workbookSaltValue="uUOse0L4PQU+sR6Dy4drL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<sst xmlns="http://schemas.openxmlformats.org/spreadsheetml/2006/main" count="236" uniqueCount="119">
  <si>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</si>
  <si>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</si>
  <si>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</si>
  <si>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</si>
  <si>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</si>
  <si>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</si>
  <si>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</si>
  <si>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</si>
  <si>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</si>
  <si>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</si>
  <si>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</si>
  <si>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</si>
  <si>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</si>
  <si>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</si>
  <si>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</si>
  <si>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</si>
  <si>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</si>
  <si>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</si>
  <si>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</si>
  <si>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</si>
  <si>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</si>
  <si>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</si>
  <si>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</si>
  <si>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</si>
  <si>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</si>
  <si>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</si>
  <si>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</si>
  <si>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</si>
  <si>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</si>
  <si>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</si>
  <si>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</si>
  <si>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</si>
  <si>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</si>
  <si>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</si>
  <si>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</si>
  <si>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</si>
  <si>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</si>
  <si>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</si>
  <si>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</si>
  <si>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</si>
  <si>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</si>
  <si>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</si>
  <si>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</si>
  <si>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</si>
  <si>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</si>
  <si>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</si>
  <si>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</si>
  <si>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</si>
  <si>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</si>
  <si>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</si>
  <si>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</si>
  <si>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</si>
  <si>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</si>
  <si>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</si>
  <si>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</si>
  <si>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</si>
  <si>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</si>
  <si>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</si>
  <si>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</si>
  <si>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</si>
  <si>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</si>
  <si>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</si>
  <si>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</si>
  <si>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</si>
  <si>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</si>
  <si>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</si>
  <si>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</si>
  <si>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</si>
  <si>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</si>
  <si>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</si>
  <si>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</si>
  <si>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</si>
  <si>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</si>
  <si>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</si>
  <si>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</si>
  <si>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</si>
  <si>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</si>
  <si>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</si>
  <si>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</si>
  <si>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</si>
  <si>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</si>
  <si>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</si>
  <si>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</si>
  <si>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</si>
  <si>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</si>
  <si>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</si>
  <si>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</si>
  <si>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</si>
  <si>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</si>
  <si>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</si>
  <si>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</si>
  <si>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</si>
  <si>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</si>
  <si>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</si>
  <si>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</si>
  <si>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</si>
  <si>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</si>
  <si>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</si>
  <si>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猪苗代町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</si>
  <si>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</si>
  <si>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</si>
  <si>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</si>
  <si>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</si>
  <si>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</si>
  <si>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</si>
  <si>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</si>
  <si>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</si>
  <si>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</si>
  <si>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</si>
  <si>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</si>
  <si>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</si>
  <si>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</si>
  <si>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</si>
  <si>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</si>
  <si>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</si>
  <si>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</si>
  <si>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収益的収支比率は前年から右肩下がりの傾向にある。継続して赤字解消に向けた経営改善が必要である。
　企業債残高対事業規模比率は一般会計からの繰入基準が見直しとなり、全国平均及び類似団体平均値を下回ったが、企業債残高、営業収益等は例年と比較し大差はなく、引き続き営業収益の増収が求められる。
　経費回収率は全国平均及び類似団体平均値を下回り、近年回収率低下の傾向が見受けられる。今後も適正な使用料収入の確保と汚水処理費の削減が必要である。
　汚水処理原価は全国平均及び類似団体平均値を上回っている。引続き維持管理費の削減、接続率の向上が必要である。
　施設利用率は全国平均及び類似団体平均値を下回っている状況にあるが、当町は県内でも有数の観光地であることから下水道計画人口に相当の観光人口を見込んでおり、やむを得ないものと思われる。
　水洗化率は全国平均及び類似団体平均値を下回っているが、平成16年度に計画区域の拡大を行い処理区域内人口が増加したため伸び悩んでいたが、近年は上昇傾向にあり、今後も微増ではあるが伸びる見込みである</t>
    <rPh sb="9" eb="11">
      <t>ゼンネン</t>
    </rPh>
    <rPh sb="13" eb="15">
      <t>ミギカタ</t>
    </rPh>
    <rPh sb="15" eb="16">
      <t>サ</t>
    </rPh>
    <rPh sb="19" eb="21">
      <t>ケイコウ</t>
    </rPh>
    <rPh sb="172" eb="174">
      <t>カイシュウ</t>
    </rPh>
    <rPh sb="174" eb="175">
      <t>リツ</t>
    </rPh>
    <rPh sb="175" eb="177">
      <t>テイカ</t>
    </rPh>
    <rPh sb="434" eb="436">
      <t>キンネン</t>
    </rPh>
    <rPh sb="439" eb="441">
      <t>ケイコウ</t>
    </rPh>
    <rPh sb="445" eb="447">
      <t>コンゴ</t>
    </rPh>
    <rPh sb="448" eb="450">
      <t>ビゾウ</t>
    </rPh>
    <rPh sb="455" eb="456">
      <t>ノ</t>
    </rPh>
    <rPh sb="458" eb="460">
      <t>ミコ</t>
    </rPh>
    <phoneticPr fontId="4"/>
  </si>
  <si>
    <t>　経営の健全性･効率性については、各指標とも類似団体平均値から乖離する結果となっており、経営改善に向けた取組みが必要である。今後経営改善に向けた取組みとして、下水道接続率の向上を図るための普及促進の強化、維持管理費に係るコスト縮減を行い、更に将来的には使用料の改正を検討しなければならない。
　また、管渠の老朽化対策は当面必要ないが、施設設備で、部品調達困難となるような部分については計画的に適時更新しなければならない。</t>
    <rPh sb="31" eb="33">
      <t>カイリ</t>
    </rPh>
    <rPh sb="167" eb="169">
      <t>シセツ</t>
    </rPh>
    <rPh sb="169" eb="171">
      <t>セツビ</t>
    </rPh>
    <rPh sb="173" eb="177">
      <t>ブヒンチョウタツ</t>
    </rPh>
    <rPh sb="177" eb="179">
      <t>コンナン</t>
    </rPh>
    <rPh sb="185" eb="187">
      <t>ブブン</t>
    </rPh>
    <rPh sb="192" eb="195">
      <t>ケイカクテキ</t>
    </rPh>
    <rPh sb="196" eb="198">
      <t>テキジ</t>
    </rPh>
    <phoneticPr fontId="4"/>
  </si>
  <si>
    <t>　平成4年に供用開始されたことから、現在管渠の耐用年数に達していないが、処理施設の機器については、ほとんどが耐用年数を越え、不具合があれば修繕、オーバーホールで対応している状況である。</t>
    <rPh sb="80" eb="82">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</si>
</sst>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
                  <c:v>0</c:v>
                </c:pt>
                <c:pt idx="1">
                  <c:v>0.22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80D-4C52-8372-F4CA53473F1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780D-4C52-8372-F4CA53473F1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19.88</c:v>
                </c:pt>
                <c:pt idx="1">
                  <c:v>19.690000000000001</c:v>
                </c:pt>
                <c:pt idx="2">
                  <c:v>19.309999999999999</c:v>
                </c:pt>
                <c:pt idx="3">
                  <c:v>18.809999999999999</c:v>
                </c:pt>
                <c:pt idx="4">
                  <c:v>18.309999999999999</c:v>
                </c:pt>
              </c:numCache>
            </c:numRef>
          </c:val>
          <c:extLst>
            <c:ext xmlns:c16="http://schemas.microsoft.com/office/drawing/2014/chart" uri="{C3380CC4-5D6E-409C-BE32-E72D297353CC}">
              <c16:uniqueId val="{00000000-9CFF-4648-B942-170804B91C3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9CFF-4648-B942-170804B91C3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51.03</c:v>
                </c:pt>
                <c:pt idx="1">
                  <c:v>54.65</c:v>
                </c:pt>
                <c:pt idx="2">
                  <c:v>59.04</c:v>
                </c:pt>
                <c:pt idx="3">
                  <c:v>61.23</c:v>
                </c:pt>
                <c:pt idx="4">
                  <c:v>63.06</c:v>
                </c:pt>
              </c:numCache>
            </c:numRef>
          </c:val>
          <c:extLst>
            <c:ext xmlns:c16="http://schemas.microsoft.com/office/drawing/2014/chart" uri="{C3380CC4-5D6E-409C-BE32-E72D297353CC}">
              <c16:uniqueId val="{00000000-A0F0-485D-AB9E-DF50041D0BE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A0F0-485D-AB9E-DF50041D0BE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39.71</c:v>
                </c:pt>
                <c:pt idx="1">
                  <c:v>40.61</c:v>
                </c:pt>
                <c:pt idx="2">
                  <c:v>37.14</c:v>
                </c:pt>
                <c:pt idx="3">
                  <c:v>35.4</c:v>
                </c:pt>
                <c:pt idx="4">
                  <c:v>30.79</c:v>
                </c:pt>
              </c:numCache>
            </c:numRef>
          </c:val>
          <c:extLst>
            <c:ext xmlns:c16="http://schemas.microsoft.com/office/drawing/2014/chart" uri="{C3380CC4-5D6E-409C-BE32-E72D297353CC}">
              <c16:uniqueId val="{00000000-CF53-431D-8C62-7197E2C4E2B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53-431D-8C62-7197E2C4E2B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77-42D4-842E-57AFA898E58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77-42D4-842E-57AFA898E58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54-4D44-867D-3EA7B837CF6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54-4D44-867D-3EA7B837CF6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F3-4500-A3D7-452D25F49E1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F3-4500-A3D7-452D25F49E1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3C-48E6-ABD6-9264B6FCA03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3C-48E6-ABD6-9264B6FCA03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4354.58</c:v>
                </c:pt>
                <c:pt idx="1">
                  <c:v>3698.12</c:v>
                </c:pt>
                <c:pt idx="2">
                  <c:v>41.72</c:v>
                </c:pt>
                <c:pt idx="3">
                  <c:v>39.94</c:v>
                </c:pt>
                <c:pt idx="4">
                  <c:v>83.07</c:v>
                </c:pt>
              </c:numCache>
            </c:numRef>
          </c:val>
          <c:extLst>
            <c:ext xmlns:c16="http://schemas.microsoft.com/office/drawing/2014/chart" uri="{C3380CC4-5D6E-409C-BE32-E72D297353CC}">
              <c16:uniqueId val="{00000000-2932-48A7-82A1-2D9AE6BFA82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2932-48A7-82A1-2D9AE6BFA82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29.75</c:v>
                </c:pt>
                <c:pt idx="1">
                  <c:v>68.010000000000005</c:v>
                </c:pt>
                <c:pt idx="2">
                  <c:v>61.96</c:v>
                </c:pt>
                <c:pt idx="3">
                  <c:v>56.61</c:v>
                </c:pt>
                <c:pt idx="4">
                  <c:v>48.49</c:v>
                </c:pt>
              </c:numCache>
            </c:numRef>
          </c:val>
          <c:extLst>
            <c:ext xmlns:c16="http://schemas.microsoft.com/office/drawing/2014/chart" uri="{C3380CC4-5D6E-409C-BE32-E72D297353CC}">
              <c16:uniqueId val="{00000000-653E-4C18-9501-D1600F3AC76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653E-4C18-9501-D1600F3AC76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577.55999999999995</c:v>
                </c:pt>
                <c:pt idx="1">
                  <c:v>249.83</c:v>
                </c:pt>
                <c:pt idx="2">
                  <c:v>279.87</c:v>
                </c:pt>
                <c:pt idx="3">
                  <c:v>304.44</c:v>
                </c:pt>
                <c:pt idx="4">
                  <c:v>335.48</c:v>
                </c:pt>
              </c:numCache>
            </c:numRef>
          </c:val>
          <c:extLst>
            <c:ext xmlns:c16="http://schemas.microsoft.com/office/drawing/2014/chart" uri="{C3380CC4-5D6E-409C-BE32-E72D297353CC}">
              <c16:uniqueId val="{00000000-983E-437B-89CD-88934FB950F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983E-437B-89CD-88934FB950F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猪苗代町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13664</v>
      </c>
      <c r="AM8" s="51"/>
      <c r="AN8" s="51"/>
      <c r="AO8" s="51"/>
      <c r="AP8" s="51"/>
      <c r="AQ8" s="51"/>
      <c r="AR8" s="51"/>
      <c r="AS8" s="51"/>
      <c r="AT8" s="46">
        <f>データ!T6</f>
        <v>394.85</v>
      </c>
      <c r="AU8" s="46"/>
      <c r="AV8" s="46"/>
      <c r="AW8" s="46"/>
      <c r="AX8" s="46"/>
      <c r="AY8" s="46"/>
      <c r="AZ8" s="46"/>
      <c r="BA8" s="46"/>
      <c r="BB8" s="46">
        <f>データ!U6</f>
        <v>34.61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6.62</v>
      </c>
      <c r="Q10" s="46"/>
      <c r="R10" s="46"/>
      <c r="S10" s="46"/>
      <c r="T10" s="46"/>
      <c r="U10" s="46"/>
      <c r="V10" s="46"/>
      <c r="W10" s="46">
        <f>データ!Q6</f>
        <v>79.94</v>
      </c>
      <c r="X10" s="46"/>
      <c r="Y10" s="46"/>
      <c r="Z10" s="46"/>
      <c r="AA10" s="46"/>
      <c r="AB10" s="46"/>
      <c r="AC10" s="46"/>
      <c r="AD10" s="51">
        <f>データ!R6</f>
        <v>3058</v>
      </c>
      <c r="AE10" s="51"/>
      <c r="AF10" s="51"/>
      <c r="AG10" s="51"/>
      <c r="AH10" s="51"/>
      <c r="AI10" s="51"/>
      <c r="AJ10" s="51"/>
      <c r="AK10" s="2"/>
      <c r="AL10" s="51">
        <f>データ!V6</f>
        <v>896</v>
      </c>
      <c r="AM10" s="51"/>
      <c r="AN10" s="51"/>
      <c r="AO10" s="51"/>
      <c r="AP10" s="51"/>
      <c r="AQ10" s="51"/>
      <c r="AR10" s="51"/>
      <c r="AS10" s="51"/>
      <c r="AT10" s="46">
        <f>データ!W6</f>
        <v>0.72</v>
      </c>
      <c r="AU10" s="46"/>
      <c r="AV10" s="46"/>
      <c r="AW10" s="46"/>
      <c r="AX10" s="46"/>
      <c r="AY10" s="46"/>
      <c r="AZ10" s="46"/>
      <c r="BA10" s="46"/>
      <c r="BB10" s="46">
        <f>データ!X6</f>
        <v>1244.44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43</v>
      </c>
      <c r="N86" s="26" t="s">
        <v>44</v>
      </c>
      <c r="O86" s="26" t="str">
        <f>データ!EO6</f>
        <v>【0.30】</v>
      </c>
    </row>
  </sheetData>
  <sheetProtection algorithmName="SHA-512" hashValue="IAqEf6JbRvw0/xHlPK/2wgl1kmOR5QhVHqM6Mh4DCghoJ0DexM9kIYt2zkfC3vTAJG1Vn8LIguCUzp+WCa4SGg==" saltValue="XuYJDHwG6pOcaBFZmVOsd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74080</v>
      </c>
      <c r="D6" s="33">
        <f t="shared" si="3"/>
        <v>47</v>
      </c>
      <c r="E6" s="33">
        <f t="shared" si="3"/>
        <v>17</v>
      </c>
      <c r="F6" s="33">
        <f t="shared" si="3"/>
        <v>4</v>
      </c>
      <c r="G6" s="33">
        <f t="shared" si="3"/>
        <v>0</v>
      </c>
      <c r="H6" s="33" t="str">
        <f t="shared" si="3"/>
        <v>福島県　猪苗代町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6.62</v>
      </c>
      <c r="Q6" s="34">
        <f t="shared" si="3"/>
        <v>79.94</v>
      </c>
      <c r="R6" s="34">
        <f t="shared" si="3"/>
        <v>3058</v>
      </c>
      <c r="S6" s="34">
        <f t="shared" si="3"/>
        <v>13664</v>
      </c>
      <c r="T6" s="34">
        <f t="shared" si="3"/>
        <v>394.85</v>
      </c>
      <c r="U6" s="34">
        <f t="shared" si="3"/>
        <v>34.61</v>
      </c>
      <c r="V6" s="34">
        <f t="shared" si="3"/>
        <v>896</v>
      </c>
      <c r="W6" s="34">
        <f t="shared" si="3"/>
        <v>0.72</v>
      </c>
      <c r="X6" s="34">
        <f t="shared" si="3"/>
        <v>1244.44</v>
      </c>
      <c r="Y6" s="35">
        <f>IF(Y7="",NA(),Y7)</f>
        <v>39.71</v>
      </c>
      <c r="Z6" s="35">
        <f t="shared" ref="Z6:AH6" si="4">IF(Z7="",NA(),Z7)</f>
        <v>40.61</v>
      </c>
      <c r="AA6" s="35">
        <f t="shared" si="4"/>
        <v>37.14</v>
      </c>
      <c r="AB6" s="35">
        <f t="shared" si="4"/>
        <v>35.4</v>
      </c>
      <c r="AC6" s="35">
        <f t="shared" si="4"/>
        <v>30.79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4354.58</v>
      </c>
      <c r="BG6" s="35">
        <f t="shared" ref="BG6:BO6" si="7">IF(BG7="",NA(),BG7)</f>
        <v>3698.12</v>
      </c>
      <c r="BH6" s="35">
        <f t="shared" si="7"/>
        <v>41.72</v>
      </c>
      <c r="BI6" s="35">
        <f t="shared" si="7"/>
        <v>39.94</v>
      </c>
      <c r="BJ6" s="35">
        <f t="shared" si="7"/>
        <v>83.07</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29.75</v>
      </c>
      <c r="BR6" s="35">
        <f t="shared" ref="BR6:BZ6" si="8">IF(BR7="",NA(),BR7)</f>
        <v>68.010000000000005</v>
      </c>
      <c r="BS6" s="35">
        <f t="shared" si="8"/>
        <v>61.96</v>
      </c>
      <c r="BT6" s="35">
        <f t="shared" si="8"/>
        <v>56.61</v>
      </c>
      <c r="BU6" s="35">
        <f t="shared" si="8"/>
        <v>48.49</v>
      </c>
      <c r="BV6" s="35">
        <f t="shared" si="8"/>
        <v>69.87</v>
      </c>
      <c r="BW6" s="35">
        <f t="shared" si="8"/>
        <v>74.3</v>
      </c>
      <c r="BX6" s="35">
        <f t="shared" si="8"/>
        <v>72.260000000000005</v>
      </c>
      <c r="BY6" s="35">
        <f t="shared" si="8"/>
        <v>71.84</v>
      </c>
      <c r="BZ6" s="35">
        <f t="shared" si="8"/>
        <v>73.36</v>
      </c>
      <c r="CA6" s="34" t="str">
        <f>IF(CA7="","",IF(CA7="-","【-】","【"&amp;SUBSTITUTE(TEXT(CA7,"#,##0.00"),"-","△")&amp;"】"))</f>
        <v>【75.29】</v>
      </c>
      <c r="CB6" s="35">
        <f>IF(CB7="",NA(),CB7)</f>
        <v>577.55999999999995</v>
      </c>
      <c r="CC6" s="35">
        <f t="shared" ref="CC6:CK6" si="9">IF(CC7="",NA(),CC7)</f>
        <v>249.83</v>
      </c>
      <c r="CD6" s="35">
        <f t="shared" si="9"/>
        <v>279.87</v>
      </c>
      <c r="CE6" s="35">
        <f t="shared" si="9"/>
        <v>304.44</v>
      </c>
      <c r="CF6" s="35">
        <f t="shared" si="9"/>
        <v>335.48</v>
      </c>
      <c r="CG6" s="35">
        <f t="shared" si="9"/>
        <v>234.96</v>
      </c>
      <c r="CH6" s="35">
        <f t="shared" si="9"/>
        <v>221.81</v>
      </c>
      <c r="CI6" s="35">
        <f t="shared" si="9"/>
        <v>230.02</v>
      </c>
      <c r="CJ6" s="35">
        <f t="shared" si="9"/>
        <v>228.47</v>
      </c>
      <c r="CK6" s="35">
        <f t="shared" si="9"/>
        <v>224.88</v>
      </c>
      <c r="CL6" s="34" t="str">
        <f>IF(CL7="","",IF(CL7="-","【-】","【"&amp;SUBSTITUTE(TEXT(CL7,"#,##0.00"),"-","△")&amp;"】"))</f>
        <v>【215.41】</v>
      </c>
      <c r="CM6" s="35">
        <f>IF(CM7="",NA(),CM7)</f>
        <v>19.88</v>
      </c>
      <c r="CN6" s="35">
        <f t="shared" ref="CN6:CV6" si="10">IF(CN7="",NA(),CN7)</f>
        <v>19.690000000000001</v>
      </c>
      <c r="CO6" s="35">
        <f t="shared" si="10"/>
        <v>19.309999999999999</v>
      </c>
      <c r="CP6" s="35">
        <f t="shared" si="10"/>
        <v>18.809999999999999</v>
      </c>
      <c r="CQ6" s="35">
        <f t="shared" si="10"/>
        <v>18.309999999999999</v>
      </c>
      <c r="CR6" s="35">
        <f t="shared" si="10"/>
        <v>42.9</v>
      </c>
      <c r="CS6" s="35">
        <f t="shared" si="10"/>
        <v>43.36</v>
      </c>
      <c r="CT6" s="35">
        <f t="shared" si="10"/>
        <v>42.56</v>
      </c>
      <c r="CU6" s="35">
        <f t="shared" si="10"/>
        <v>42.47</v>
      </c>
      <c r="CV6" s="35">
        <f t="shared" si="10"/>
        <v>42.4</v>
      </c>
      <c r="CW6" s="34" t="str">
        <f>IF(CW7="","",IF(CW7="-","【-】","【"&amp;SUBSTITUTE(TEXT(CW7,"#,##0.00"),"-","△")&amp;"】"))</f>
        <v>【42.90】</v>
      </c>
      <c r="CX6" s="35">
        <f>IF(CX7="",NA(),CX7)</f>
        <v>51.03</v>
      </c>
      <c r="CY6" s="35">
        <f t="shared" ref="CY6:DG6" si="11">IF(CY7="",NA(),CY7)</f>
        <v>54.65</v>
      </c>
      <c r="CZ6" s="35">
        <f t="shared" si="11"/>
        <v>59.04</v>
      </c>
      <c r="DA6" s="35">
        <f t="shared" si="11"/>
        <v>61.23</v>
      </c>
      <c r="DB6" s="35">
        <f t="shared" si="11"/>
        <v>63.06</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0.22</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74080</v>
      </c>
      <c r="D7" s="37">
        <v>47</v>
      </c>
      <c r="E7" s="37">
        <v>17</v>
      </c>
      <c r="F7" s="37">
        <v>4</v>
      </c>
      <c r="G7" s="37">
        <v>0</v>
      </c>
      <c r="H7" s="37" t="s">
        <v>98</v>
      </c>
      <c r="I7" s="37" t="s">
        <v>99</v>
      </c>
      <c r="J7" s="37" t="s">
        <v>100</v>
      </c>
      <c r="K7" s="37" t="s">
        <v>101</v>
      </c>
      <c r="L7" s="37" t="s">
        <v>102</v>
      </c>
      <c r="M7" s="37" t="s">
        <v>103</v>
      </c>
      <c r="N7" s="38" t="s">
        <v>104</v>
      </c>
      <c r="O7" s="38" t="s">
        <v>105</v>
      </c>
      <c r="P7" s="38">
        <v>6.62</v>
      </c>
      <c r="Q7" s="38">
        <v>79.94</v>
      </c>
      <c r="R7" s="38">
        <v>3058</v>
      </c>
      <c r="S7" s="38">
        <v>13664</v>
      </c>
      <c r="T7" s="38">
        <v>394.85</v>
      </c>
      <c r="U7" s="38">
        <v>34.61</v>
      </c>
      <c r="V7" s="38">
        <v>896</v>
      </c>
      <c r="W7" s="38">
        <v>0.72</v>
      </c>
      <c r="X7" s="38">
        <v>1244.44</v>
      </c>
      <c r="Y7" s="38">
        <v>39.71</v>
      </c>
      <c r="Z7" s="38">
        <v>40.61</v>
      </c>
      <c r="AA7" s="38">
        <v>37.14</v>
      </c>
      <c r="AB7" s="38">
        <v>35.4</v>
      </c>
      <c r="AC7" s="38">
        <v>30.79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4354.58</v>
      </c>
      <c r="BG7" s="38">
        <v>3698.12</v>
      </c>
      <c r="BH7" s="38">
        <v>41.72</v>
      </c>
      <c r="BI7" s="38">
        <v>39.94</v>
      </c>
      <c r="BJ7" s="38">
        <v>83.07</v>
      </c>
      <c r="BK7" s="38">
        <v>1298.9100000000001</v>
      </c>
      <c r="BL7" s="38">
        <v>1243.71</v>
      </c>
      <c r="BM7" s="38">
        <v>1194.1500000000001</v>
      </c>
      <c r="BN7" s="38">
        <v>1206.79</v>
      </c>
      <c r="BO7" s="38">
        <v>1258.43</v>
      </c>
      <c r="BP7" s="38">
        <v>1260.21</v>
      </c>
      <c r="BQ7" s="38">
        <v>29.75</v>
      </c>
      <c r="BR7" s="38">
        <v>68.010000000000005</v>
      </c>
      <c r="BS7" s="38">
        <v>61.96</v>
      </c>
      <c r="BT7" s="38">
        <v>56.61</v>
      </c>
      <c r="BU7" s="38">
        <v>48.49</v>
      </c>
      <c r="BV7" s="38">
        <v>69.87</v>
      </c>
      <c r="BW7" s="38">
        <v>74.3</v>
      </c>
      <c r="BX7" s="38">
        <v>72.260000000000005</v>
      </c>
      <c r="BY7" s="38">
        <v>71.84</v>
      </c>
      <c r="BZ7" s="38">
        <v>73.36</v>
      </c>
      <c r="CA7" s="38">
        <v>75.290000000000006</v>
      </c>
      <c r="CB7" s="38">
        <v>577.55999999999995</v>
      </c>
      <c r="CC7" s="38">
        <v>249.83</v>
      </c>
      <c r="CD7" s="38">
        <v>279.87</v>
      </c>
      <c r="CE7" s="38">
        <v>304.44</v>
      </c>
      <c r="CF7" s="38">
        <v>335.48</v>
      </c>
      <c r="CG7" s="38">
        <v>234.96</v>
      </c>
      <c r="CH7" s="38">
        <v>221.81</v>
      </c>
      <c r="CI7" s="38">
        <v>230.02</v>
      </c>
      <c r="CJ7" s="38">
        <v>228.47</v>
      </c>
      <c r="CK7" s="38">
        <v>224.88</v>
      </c>
      <c r="CL7" s="38">
        <v>215.41</v>
      </c>
      <c r="CM7" s="38">
        <v>19.88</v>
      </c>
      <c r="CN7" s="38">
        <v>19.690000000000001</v>
      </c>
      <c r="CO7" s="38">
        <v>19.309999999999999</v>
      </c>
      <c r="CP7" s="38">
        <v>18.809999999999999</v>
      </c>
      <c r="CQ7" s="38">
        <v>18.309999999999999</v>
      </c>
      <c r="CR7" s="38">
        <v>42.9</v>
      </c>
      <c r="CS7" s="38">
        <v>43.36</v>
      </c>
      <c r="CT7" s="38">
        <v>42.56</v>
      </c>
      <c r="CU7" s="38">
        <v>42.47</v>
      </c>
      <c r="CV7" s="38">
        <v>42.4</v>
      </c>
      <c r="CW7" s="38">
        <v>42.9</v>
      </c>
      <c r="CX7" s="38">
        <v>51.03</v>
      </c>
      <c r="CY7" s="38">
        <v>54.65</v>
      </c>
      <c r="CZ7" s="38">
        <v>59.04</v>
      </c>
      <c r="DA7" s="38">
        <v>61.23</v>
      </c>
      <c r="DB7" s="38">
        <v>63.06</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0.22</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2022-01-14T02:54:10Z</cp:lastPrinted>
  <dcterms:created xsi:type="dcterms:W3CDTF">2021-12-03T07:49:58Z</dcterms:created>
  <dcterms:modified xsi:type="dcterms:W3CDTF">2022-01-27T06:04:18Z</dcterms:modified>
  <cp:category/>
</cp:coreProperties>
</file>