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R1年度(R3年度照会)\回答\"/>
    </mc:Choice>
  </mc:AlternateContent>
  <workbookProtection workbookAlgorithmName="SHA-512" workbookHashValue="4HwUWdX5m4Pfn+TMSBPxQ9FfyNtAkZFSTToa61RiJ8bRX2rcT4fP5kXy5O0nUG00pXtRIEYy/ALW2dd6uCYeBQ==" workbookSaltValue="FtvtUcFuYWSAc4vQEose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P10" i="4"/>
  <c r="B10" i="4"/>
  <c r="BB8" i="4"/>
  <c r="AT8" i="4"/>
  <c r="AD8" i="4"/>
  <c r="W8" i="4"/>
  <c r="I8" i="4"/>
  <c r="B8"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<sst xmlns="http://schemas.openxmlformats.org/spreadsheetml/2006/main" count="325" uniqueCount="117">
  <si>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</si>
  <si>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</si>
  <si>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</si>
  <si>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</si>
  <si>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</si>
  <si>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</si>
  <si>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</si>
  <si>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</si>
  <si>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</si>
  <si>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</si>
  <si>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</si>
  <si>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</si>
  <si>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</si>
  <si>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</si>
  <si>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</si>
  <si>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</si>
  <si>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</si>
  <si>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</si>
  <si>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</si>
  <si>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</si>
  <si>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</si>
  <si>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</si>
  <si>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</si>
  <si>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</si>
  <si>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</si>
  <si>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</si>
  <si>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</si>
  <si>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</si>
  <si>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</si>
  <si>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</si>
  <si>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</si>
  <si>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</si>
  <si>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</si>
  <si>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</si>
  <si>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</si>
  <si>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</si>
  <si>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</si>
  <si>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</si>
  <si>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</si>
  <si>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</si>
  <si>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</si>
  <si>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</si>
  <si>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</si>
  <si>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</si>
  <si>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</si>
  <si>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</si>
  <si>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</si>
  <si>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</si>
  <si>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</si>
  <si>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</si>
  <si>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</si>
  <si>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</si>
  <si>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</si>
  <si>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</si>
  <si>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</si>
  <si>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</si>
  <si>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</si>
  <si>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</si>
  <si>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</si>
  <si>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</si>
  <si>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</si>
  <si>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</si>
  <si>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</si>
  <si>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</si>
  <si>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</si>
  <si>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</si>
  <si>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</si>
  <si>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</si>
  <si>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</si>
  <si>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</si>
  <si>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</si>
  <si>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</si>
  <si>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</si>
  <si>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</si>
  <si>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</si>
  <si>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</si>
  <si>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</si>
  <si>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</si>
  <si>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</si>
  <si>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</si>
  <si>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</si>
  <si>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</si>
  <si>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</si>
  <si>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</si>
  <si>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</si>
  <si>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</si>
  <si>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</si>
  <si>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</si>
  <si>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</si>
  <si>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</si>
  <si>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</si>
  <si>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</si>
  <si>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</si>
  <si>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</si>
  <si>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</si>
  <si>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</si>
  <si>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</si>
  <si>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</si>
  <si>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</si>
  <si>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</si>
  <si>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</si>
  <si>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</si>
  <si>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</si>
  <si>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</si>
  <si>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</si>
  <si>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</si>
  <si>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</si>
  <si>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</si>
  <si>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</si>
  <si>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</si>
  <si>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</si>
  <si>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</si>
  <si>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</si>
  <si>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</si>
  <si>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平成11年に浄化槽を整備したため、残り約10年の耐用年数が残っていることから、当面は通常の保守点検管理業務の中で修繕等に努めていく。
　耐用年数が経過するか、または浄化槽の異常が発生した場合等により、浄化槽の更新が必要となった際には、本事業を廃止し、特定地域生活排水処理事業へと移行する予定である。</t>
    <phoneticPr fontId="4"/>
  </si>
  <si>
    <t>　浄化槽整備という性質上、設置即接続となる場合がほとんどであり接続率等の問題はないが、同一会計の特定地域生活排水事業において、浄化槽整備が継続されることから、個別排水処理事業での更新は予定していないため、維持管理の軽減を図りながら当面は一般会計からの繰入れを行い経営していく。</t>
    <phoneticPr fontId="4"/>
  </si>
  <si>
    <r>
      <t>　個別排水処理事業として平成11年に2基分を整備しているが、平成29年度に国道拡張等工事に伴い1基が撤去となったため、現在では1基分の維持管理経費等を計上している。事業は平成16年度から実施している特定地域生活排水処理事業と同一会計で処理している。
　</t>
    </r>
    <r>
      <rPr>
        <sz val="11"/>
        <color rgb="FFFF0000"/>
        <rFont val="ＭＳ ゴシック"/>
        <family val="3"/>
        <charset val="128"/>
      </rPr>
      <t>令和2年度より、健全な経営状態を目指し財務管理の明確化を図ることを目的として、地方公営企業法適用へと移行した。</t>
    </r>
    <r>
      <rPr>
        <sz val="11"/>
        <color theme="1"/>
        <rFont val="ＭＳ ゴシック"/>
        <family val="3"/>
        <charset val="128"/>
      </rPr>
      <t xml:space="preserve">
　令和2年度は浄化槽維持管理経費が計上されている。各指標の特徴としては、本事業での設置基数が少ないため維持管理費が割高となり、結果的に汚水処理原価が高く推移している。今後も事業継続のため事業費の不足分を一般会計繰入金で補うこととし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</si>
</sst>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F-431B-9232-D291337518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EF-431B-9232-D291337518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33.33</c:v>
                </c:pt>
              </c:numCache>
            </c:numRef>
          </c:val>
          <c:extLst>
            <c:ext xmlns:c16="http://schemas.microsoft.com/office/drawing/2014/chart" uri="{C3380CC4-5D6E-409C-BE32-E72D297353CC}">
              <c16:uniqueId val="{00000000-6047-43FF-9BA8-E1DD031D7A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6047-43FF-9BA8-E1DD031D7A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6DB0-42E6-BDD2-07154D7DFC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6DB0-42E6-BDD2-07154D7DFC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163.28</c:v>
                </c:pt>
              </c:numCache>
            </c:numRef>
          </c:val>
          <c:extLst>
            <c:ext xmlns:c16="http://schemas.microsoft.com/office/drawing/2014/chart" uri="{C3380CC4-5D6E-409C-BE32-E72D297353CC}">
              <c16:uniqueId val="{00000000-44E6-4CE9-9744-7D39DA83C3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44E6-4CE9-9744-7D39DA83C3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5.93</c:v>
                </c:pt>
              </c:numCache>
            </c:numRef>
          </c:val>
          <c:extLst>
            <c:ext xmlns:c16="http://schemas.microsoft.com/office/drawing/2014/chart" uri="{C3380CC4-5D6E-409C-BE32-E72D297353CC}">
              <c16:uniqueId val="{00000000-D6DE-4254-B766-AC1E022D0A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D6DE-4254-B766-AC1E022D0A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B3-4815-A15E-E4E5623C8A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B3-4815-A15E-E4E5623C8A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9B-4B45-A969-5F4FF050C9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F99B-4B45-A969-5F4FF050C9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c:v>
                </c:pt>
              </c:numCache>
            </c:numRef>
          </c:val>
          <c:extLst>
            <c:ext xmlns:c16="http://schemas.microsoft.com/office/drawing/2014/chart" uri="{C3380CC4-5D6E-409C-BE32-E72D297353CC}">
              <c16:uniqueId val="{00000000-397B-493A-BA26-FB9142198B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397B-493A-BA26-FB9142198B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B2-4B05-B82E-C31BB8DE96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83B2-4B05-B82E-C31BB8DE96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78.67</c:v>
                </c:pt>
              </c:numCache>
            </c:numRef>
          </c:val>
          <c:extLst>
            <c:ext xmlns:c16="http://schemas.microsoft.com/office/drawing/2014/chart" uri="{C3380CC4-5D6E-409C-BE32-E72D297353CC}">
              <c16:uniqueId val="{00000000-A740-494E-B98D-9179FD01EE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A740-494E-B98D-9179FD01EE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531.91</c:v>
                </c:pt>
              </c:numCache>
            </c:numRef>
          </c:val>
          <c:extLst>
            <c:ext xmlns:c16="http://schemas.microsoft.com/office/drawing/2014/chart" uri="{C3380CC4-5D6E-409C-BE32-E72D297353CC}">
              <c16:uniqueId val="{00000000-CF2E-483E-8ACF-28A37B0071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CF2E-483E-8ACF-28A37B0071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6022</v>
      </c>
      <c r="AM8" s="69"/>
      <c r="AN8" s="69"/>
      <c r="AO8" s="69"/>
      <c r="AP8" s="69"/>
      <c r="AQ8" s="69"/>
      <c r="AR8" s="69"/>
      <c r="AS8" s="69"/>
      <c r="AT8" s="68">
        <f>データ!T6</f>
        <v>298.18</v>
      </c>
      <c r="AU8" s="68"/>
      <c r="AV8" s="68"/>
      <c r="AW8" s="68"/>
      <c r="AX8" s="68"/>
      <c r="AY8" s="68"/>
      <c r="AZ8" s="68"/>
      <c r="BA8" s="68"/>
      <c r="BB8" s="68">
        <f>データ!U6</f>
        <v>20.2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-118.37</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4730</v>
      </c>
      <c r="AE10" s="69"/>
      <c r="AF10" s="69"/>
      <c r="AG10" s="69"/>
      <c r="AH10" s="69"/>
      <c r="AI10" s="69"/>
      <c r="AJ10" s="69"/>
      <c r="AK10" s="2"/>
      <c r="AL10" s="69">
        <f>データ!V6</f>
        <v>2</v>
      </c>
      <c r="AM10" s="69"/>
      <c r="AN10" s="69"/>
      <c r="AO10" s="69"/>
      <c r="AP10" s="69"/>
      <c r="AQ10" s="69"/>
      <c r="AR10" s="69"/>
      <c r="AS10" s="69"/>
      <c r="AT10" s="68">
        <f>データ!W6</f>
        <v>0.01</v>
      </c>
      <c r="AU10" s="68"/>
      <c r="AV10" s="68"/>
      <c r="AW10" s="68"/>
      <c r="AX10" s="68"/>
      <c r="AY10" s="68"/>
      <c r="AZ10" s="68"/>
      <c r="BA10" s="68"/>
      <c r="BB10" s="68">
        <f>データ!X6</f>
        <v>200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MI1+uj5apZGaOgrgA4ZlPhiHYdLzM+bzA9J6xOR6A8Kf2zSQGaE444KZbJAf3yNQdJbWAicajw/3J5283reu2A==" saltValue="6KT/yAbXQY7PdKMiDlOH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74055</v>
      </c>
      <c r="D6" s="33">
        <f t="shared" si="3"/>
        <v>46</v>
      </c>
      <c r="E6" s="33">
        <f t="shared" si="3"/>
        <v>18</v>
      </c>
      <c r="F6" s="33">
        <f t="shared" si="3"/>
        <v>1</v>
      </c>
      <c r="G6" s="33">
        <f t="shared" si="3"/>
        <v>0</v>
      </c>
      <c r="H6" s="33" t="str">
        <f t="shared" si="3"/>
        <v>福島県　西会津町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-118.37</v>
      </c>
      <c r="P6" s="34">
        <f t="shared" si="3"/>
        <v>0.03</v>
      </c>
      <c r="Q6" s="34">
        <f t="shared" si="3"/>
        <v>100</v>
      </c>
      <c r="R6" s="34">
        <f t="shared" si="3"/>
        <v>4730</v>
      </c>
      <c r="S6" s="34">
        <f t="shared" si="3"/>
        <v>6022</v>
      </c>
      <c r="T6" s="34">
        <f t="shared" si="3"/>
        <v>298.18</v>
      </c>
      <c r="U6" s="34">
        <f t="shared" si="3"/>
        <v>20.2</v>
      </c>
      <c r="V6" s="34">
        <f t="shared" si="3"/>
        <v>2</v>
      </c>
      <c r="W6" s="34">
        <f t="shared" si="3"/>
        <v>0.01</v>
      </c>
      <c r="X6" s="34">
        <f t="shared" si="3"/>
        <v>200</v>
      </c>
      <c r="Y6" s="35" t="str">
        <f>IF(Y7="",NA(),Y7)</f>
        <v>-</v>
      </c>
      <c r="Z6" s="35" t="str">
        <f t="shared" ref="Z6:AH6" si="4">IF(Z7="",NA(),Z7)</f>
        <v>-</v>
      </c>
      <c r="AA6" s="35" t="str">
        <f t="shared" si="4"/>
        <v>-</v>
      </c>
      <c r="AB6" s="35" t="str">
        <f t="shared" si="4"/>
        <v>-</v>
      </c>
      <c r="AC6" s="35">
        <f t="shared" si="4"/>
        <v>163.28</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2.8</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78.67</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531.91</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33.33</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5.93</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74055</v>
      </c>
      <c r="D7" s="37">
        <v>46</v>
      </c>
      <c r="E7" s="37">
        <v>18</v>
      </c>
      <c r="F7" s="37">
        <v>1</v>
      </c>
      <c r="G7" s="37">
        <v>0</v>
      </c>
      <c r="H7" s="37" t="s">
        <v>96</v>
      </c>
      <c r="I7" s="37" t="s">
        <v>97</v>
      </c>
      <c r="J7" s="37" t="s">
        <v>98</v>
      </c>
      <c r="K7" s="37" t="s">
        <v>99</v>
      </c>
      <c r="L7" s="37" t="s">
        <v>100</v>
      </c>
      <c r="M7" s="37" t="s">
        <v>101</v>
      </c>
      <c r="N7" s="38" t="s">
        <v>102</v>
      </c>
      <c r="O7" s="38">
        <v>-118.37</v>
      </c>
      <c r="P7" s="38">
        <v>0.03</v>
      </c>
      <c r="Q7" s="38">
        <v>100</v>
      </c>
      <c r="R7" s="38">
        <v>4730</v>
      </c>
      <c r="S7" s="38">
        <v>6022</v>
      </c>
      <c r="T7" s="38">
        <v>298.18</v>
      </c>
      <c r="U7" s="38">
        <v>20.2</v>
      </c>
      <c r="V7" s="38">
        <v>2</v>
      </c>
      <c r="W7" s="38">
        <v>0.01</v>
      </c>
      <c r="X7" s="38">
        <v>200</v>
      </c>
      <c r="Y7" s="38" t="s">
        <v>102</v>
      </c>
      <c r="Z7" s="38" t="s">
        <v>102</v>
      </c>
      <c r="AA7" s="38" t="s">
        <v>102</v>
      </c>
      <c r="AB7" s="38" t="s">
        <v>102</v>
      </c>
      <c r="AC7" s="38">
        <v>163.28</v>
      </c>
      <c r="AD7" s="38" t="s">
        <v>102</v>
      </c>
      <c r="AE7" s="38" t="s">
        <v>102</v>
      </c>
      <c r="AF7" s="38" t="s">
        <v>102</v>
      </c>
      <c r="AG7" s="38" t="s">
        <v>102</v>
      </c>
      <c r="AH7" s="38">
        <v>96.14</v>
      </c>
      <c r="AI7" s="38">
        <v>97.34</v>
      </c>
      <c r="AJ7" s="38" t="s">
        <v>102</v>
      </c>
      <c r="AK7" s="38" t="s">
        <v>102</v>
      </c>
      <c r="AL7" s="38" t="s">
        <v>102</v>
      </c>
      <c r="AM7" s="38" t="s">
        <v>102</v>
      </c>
      <c r="AN7" s="38">
        <v>0</v>
      </c>
      <c r="AO7" s="38" t="s">
        <v>102</v>
      </c>
      <c r="AP7" s="38" t="s">
        <v>102</v>
      </c>
      <c r="AQ7" s="38" t="s">
        <v>102</v>
      </c>
      <c r="AR7" s="38" t="s">
        <v>102</v>
      </c>
      <c r="AS7" s="38">
        <v>237</v>
      </c>
      <c r="AT7" s="38">
        <v>214.44</v>
      </c>
      <c r="AU7" s="38" t="s">
        <v>102</v>
      </c>
      <c r="AV7" s="38" t="s">
        <v>102</v>
      </c>
      <c r="AW7" s="38" t="s">
        <v>102</v>
      </c>
      <c r="AX7" s="38" t="s">
        <v>102</v>
      </c>
      <c r="AY7" s="38">
        <v>2.8</v>
      </c>
      <c r="AZ7" s="38" t="s">
        <v>102</v>
      </c>
      <c r="BA7" s="38" t="s">
        <v>102</v>
      </c>
      <c r="BB7" s="38" t="s">
        <v>102</v>
      </c>
      <c r="BC7" s="38" t="s">
        <v>102</v>
      </c>
      <c r="BD7" s="38">
        <v>135.35</v>
      </c>
      <c r="BE7" s="38">
        <v>140.88999999999999</v>
      </c>
      <c r="BF7" s="38" t="s">
        <v>102</v>
      </c>
      <c r="BG7" s="38" t="s">
        <v>102</v>
      </c>
      <c r="BH7" s="38" t="s">
        <v>102</v>
      </c>
      <c r="BI7" s="38" t="s">
        <v>102</v>
      </c>
      <c r="BJ7" s="38">
        <v>0</v>
      </c>
      <c r="BK7" s="38" t="s">
        <v>102</v>
      </c>
      <c r="BL7" s="38" t="s">
        <v>102</v>
      </c>
      <c r="BM7" s="38" t="s">
        <v>102</v>
      </c>
      <c r="BN7" s="38" t="s">
        <v>102</v>
      </c>
      <c r="BO7" s="38">
        <v>782.91</v>
      </c>
      <c r="BP7" s="38">
        <v>780.89</v>
      </c>
      <c r="BQ7" s="38" t="s">
        <v>102</v>
      </c>
      <c r="BR7" s="38" t="s">
        <v>102</v>
      </c>
      <c r="BS7" s="38" t="s">
        <v>102</v>
      </c>
      <c r="BT7" s="38" t="s">
        <v>102</v>
      </c>
      <c r="BU7" s="38">
        <v>78.67</v>
      </c>
      <c r="BV7" s="38" t="s">
        <v>102</v>
      </c>
      <c r="BW7" s="38" t="s">
        <v>102</v>
      </c>
      <c r="BX7" s="38" t="s">
        <v>102</v>
      </c>
      <c r="BY7" s="38" t="s">
        <v>102</v>
      </c>
      <c r="BZ7" s="38">
        <v>49.38</v>
      </c>
      <c r="CA7" s="38">
        <v>48.58</v>
      </c>
      <c r="CB7" s="38" t="s">
        <v>102</v>
      </c>
      <c r="CC7" s="38" t="s">
        <v>102</v>
      </c>
      <c r="CD7" s="38" t="s">
        <v>102</v>
      </c>
      <c r="CE7" s="38" t="s">
        <v>102</v>
      </c>
      <c r="CF7" s="38">
        <v>531.91</v>
      </c>
      <c r="CG7" s="38" t="s">
        <v>102</v>
      </c>
      <c r="CH7" s="38" t="s">
        <v>102</v>
      </c>
      <c r="CI7" s="38" t="s">
        <v>102</v>
      </c>
      <c r="CJ7" s="38" t="s">
        <v>102</v>
      </c>
      <c r="CK7" s="38">
        <v>316.97000000000003</v>
      </c>
      <c r="CL7" s="38">
        <v>328.08</v>
      </c>
      <c r="CM7" s="38" t="s">
        <v>102</v>
      </c>
      <c r="CN7" s="38" t="s">
        <v>102</v>
      </c>
      <c r="CO7" s="38" t="s">
        <v>102</v>
      </c>
      <c r="CP7" s="38" t="s">
        <v>102</v>
      </c>
      <c r="CQ7" s="38">
        <v>33.33</v>
      </c>
      <c r="CR7" s="38" t="s">
        <v>102</v>
      </c>
      <c r="CS7" s="38" t="s">
        <v>102</v>
      </c>
      <c r="CT7" s="38" t="s">
        <v>102</v>
      </c>
      <c r="CU7" s="38" t="s">
        <v>102</v>
      </c>
      <c r="CV7" s="38">
        <v>46.36</v>
      </c>
      <c r="CW7" s="38">
        <v>46.74</v>
      </c>
      <c r="CX7" s="38" t="s">
        <v>102</v>
      </c>
      <c r="CY7" s="38" t="s">
        <v>102</v>
      </c>
      <c r="CZ7" s="38" t="s">
        <v>102</v>
      </c>
      <c r="DA7" s="38" t="s">
        <v>102</v>
      </c>
      <c r="DB7" s="38">
        <v>100</v>
      </c>
      <c r="DC7" s="38" t="s">
        <v>102</v>
      </c>
      <c r="DD7" s="38" t="s">
        <v>102</v>
      </c>
      <c r="DE7" s="38" t="s">
        <v>102</v>
      </c>
      <c r="DF7" s="38" t="s">
        <v>102</v>
      </c>
      <c r="DG7" s="38">
        <v>83.08</v>
      </c>
      <c r="DH7" s="38">
        <v>81.12</v>
      </c>
      <c r="DI7" s="38" t="s">
        <v>102</v>
      </c>
      <c r="DJ7" s="38" t="s">
        <v>102</v>
      </c>
      <c r="DK7" s="38" t="s">
        <v>102</v>
      </c>
      <c r="DL7" s="38" t="s">
        <v>102</v>
      </c>
      <c r="DM7" s="38">
        <v>5.93</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