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R1年度(R3年度照会)\回答\"/>
    </mc:Choice>
  </mc:AlternateContent>
  <workbookProtection workbookAlgorithmName="SHA-512" workbookHashValue="xyn02AGXkS1Sh7sRgp4EJRgyXuQfxc/C4XkgKqp6eVf8RqqOtvmoOg5ljJi/Igd9Ghbf4LvJQ6F5gBAiq5In9g==" workbookSaltValue="8zN1DkthX6ZbAFacVc2t9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<sst xmlns="http://schemas.openxmlformats.org/spreadsheetml/2006/main" count="319" uniqueCount="118">
  <si>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</si>
  <si>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</si>
  <si>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</si>
  <si>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</si>
  <si>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</si>
  <si>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</si>
  <si>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</si>
  <si>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</si>
  <si>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</si>
  <si>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</si>
  <si>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</si>
  <si>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</si>
  <si>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</si>
  <si>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</si>
  <si>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</si>
  <si>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</si>
  <si>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</si>
  <si>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</si>
  <si>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</si>
  <si>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</si>
  <si>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</si>
  <si>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</si>
  <si>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</si>
  <si>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</si>
  <si>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</si>
  <si>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</si>
  <si>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</si>
  <si>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</si>
  <si>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</si>
  <si>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</si>
  <si>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</si>
  <si>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</si>
  <si>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</si>
  <si>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</si>
  <si>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</si>
  <si>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</si>
  <si>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</si>
  <si>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</si>
  <si>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</si>
  <si>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</si>
  <si>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</si>
  <si>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</si>
  <si>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</si>
  <si>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</si>
  <si>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</si>
  <si>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</si>
  <si>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</si>
  <si>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</si>
  <si>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</si>
  <si>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</si>
  <si>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</si>
  <si>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</si>
  <si>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</si>
  <si>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</si>
  <si>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</si>
  <si>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</si>
  <si>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</si>
  <si>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</si>
  <si>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</si>
  <si>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</si>
  <si>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</si>
  <si>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</si>
  <si>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</si>
  <si>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</si>
  <si>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</si>
  <si>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</si>
  <si>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</si>
  <si>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</si>
  <si>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</si>
  <si>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</si>
  <si>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</si>
  <si>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</si>
  <si>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</si>
  <si>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</si>
  <si>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</si>
  <si>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</si>
  <si>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</si>
  <si>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</si>
  <si>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</si>
  <si>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</si>
  <si>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</si>
  <si>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</si>
  <si>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</si>
  <si>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</si>
  <si>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</si>
  <si>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</si>
  <si>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</si>
  <si>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</si>
  <si>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</si>
  <si>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</si>
  <si>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</si>
  <si>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</si>
  <si>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</si>
  <si>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</si>
  <si>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</si>
  <si>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</si>
  <si>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</si>
  <si>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</si>
  <si>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</si>
  <si>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</si>
  <si>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</si>
  <si>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</si>
  <si>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</si>
  <si>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</si>
  <si>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</si>
  <si>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</si>
  <si>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</si>
  <si>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</si>
  <si>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</si>
  <si>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</si>
  <si>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</si>
  <si>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</si>
  <si>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</si>
  <si>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</si>
  <si>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</si>
  <si>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本事業は、2処理区ともに供用開始後約20年となることから、主に処理場の機械及び電気設備の老朽化対策のため、平成28年度から平成29年度の2ヶ年でストックマネジメント計画策定業務委託を実施し、計画的かつ効率的な点検・調査による各処理施設の老朽度に応じた改修計画を策定した。
　今後は、策定したストックマネジメント計画により国補助事業を活用した効果的な施設等改修事業を継続的に実施し、資本費の平準化や修繕費の抑制等を図っていく。</t>
    <phoneticPr fontId="4"/>
  </si>
  <si>
    <r>
      <t>　本事業は、平成5年の事業認可から平成12年に野沢処理区の一部供用開始、平成13年より大久保処理区が供用開始し、現在2処理区を運営しており、平成28年度末で処理面積拡張事業は概成している。
　今後の事業は水洗化率の向上を図りつつ、処理施設の維持管理等を行うこととなる。水洗化率では一部高い地域はあるものの、人口の大半を占める野沢町内が低いため、全体では</t>
    </r>
    <r>
      <rPr>
        <sz val="11"/>
        <color rgb="FFFF0000"/>
        <rFont val="ＭＳ ゴシック"/>
        <family val="3"/>
        <charset val="128"/>
      </rPr>
      <t>65.72％</t>
    </r>
    <r>
      <rPr>
        <sz val="11"/>
        <color theme="1"/>
        <rFont val="ＭＳ ゴシック"/>
        <family val="3"/>
        <charset val="128"/>
      </rPr>
      <t xml:space="preserve">と平均値よりも低い状態であり、水洗化率の向上が喫緊の課題となっている。
</t>
    </r>
    <r>
      <rPr>
        <sz val="11"/>
        <color rgb="FFFF0000"/>
        <rFont val="ＭＳ ゴシック"/>
        <family val="3"/>
        <charset val="128"/>
      </rPr>
      <t>　令和2年度より、健全な経営状態を目指し財務管理の明確化を図ることを目的として、地方公営企業法適用へと移行した。</t>
    </r>
    <r>
      <rPr>
        <sz val="11"/>
        <color theme="1"/>
        <rFont val="ＭＳ ゴシック"/>
        <family val="3"/>
        <charset val="128"/>
      </rPr>
      <t xml:space="preserve">
  本事業の施設は、完成から約20年とまだ新しい状態であるといえるが、施設機器類は耐用年数が15年程度であるため、今後は施設機器類の老朽化に伴う修繕費又は更新費用が増加する見込みのため、経費回収率及び汚水処理原価は徐々に悪化すると予想される。
</t>
    </r>
    <r>
      <rPr>
        <sz val="11"/>
        <color rgb="FFFF0000"/>
        <rFont val="ＭＳ ゴシック"/>
        <family val="3"/>
        <charset val="128"/>
      </rPr>
      <t>　また、令和3年度から令和6年度にかけて、汚水処理施設の資本整備に係る世代間負担の公平を図るために資本費平準化債を借り入れる計画である。</t>
    </r>
    <rPh sb="227" eb="229">
      <t>ケンゼン</t>
    </rPh>
    <rPh sb="230" eb="232">
      <t>ケイエイ</t>
    </rPh>
    <rPh sb="232" eb="234">
      <t>ジョウタイ</t>
    </rPh>
    <rPh sb="235" eb="237">
      <t>メザ</t>
    </rPh>
    <rPh sb="238" eb="240">
      <t>ザイム</t>
    </rPh>
    <rPh sb="240" eb="242">
      <t>カンリ</t>
    </rPh>
    <rPh sb="243" eb="246">
      <t>メイカクカ</t>
    </rPh>
    <rPh sb="247" eb="248">
      <t>ハカ</t>
    </rPh>
    <rPh sb="252" eb="254">
      <t>モクテキ</t>
    </rPh>
    <phoneticPr fontId="4"/>
  </si>
  <si>
    <t>　今後は、処理面積拡張事業終了に伴い2処理場の長寿命化対策等の維持管理事業にシフトしていく。中長期的な持続可能な健全経営とするため、接続率の向上やコスト削減を図っていき、老朽化に伴う処理場の維持管理等経費の増大を考慮しつつ、事業費の不足分を一般会計繰入金で賄い、運営していく必要がある。
　施設の維持管理では令和3年度に現在、農業集落排水処理事業で運営している森野処理区を本下水道事業の野沢処理区に統廃合し、処理施設の効率的な稼働を図りコスト削減に取り組むこととしている。
　今後も引き続き、維持管理費等の削減や施設の効率化、資本費の平準化等により健全な経営の維持に努めていく。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</si>
</sst>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5B9-4D38-A961-9EBB9AD946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E5B9-4D38-A961-9EBB9AD946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33.200000000000003</c:v>
                </c:pt>
              </c:numCache>
            </c:numRef>
          </c:val>
          <c:extLst>
            <c:ext xmlns:c16="http://schemas.microsoft.com/office/drawing/2014/chart" uri="{C3380CC4-5D6E-409C-BE32-E72D297353CC}">
              <c16:uniqueId val="{00000000-8D8B-4874-AC4F-D77105BB09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8D8B-4874-AC4F-D77105BB09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65.72</c:v>
                </c:pt>
              </c:numCache>
            </c:numRef>
          </c:val>
          <c:extLst>
            <c:ext xmlns:c16="http://schemas.microsoft.com/office/drawing/2014/chart" uri="{C3380CC4-5D6E-409C-BE32-E72D297353CC}">
              <c16:uniqueId val="{00000000-F4C7-4EF0-BFE2-3A2E9F6155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F4C7-4EF0-BFE2-3A2E9F6155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102.25</c:v>
                </c:pt>
              </c:numCache>
            </c:numRef>
          </c:val>
          <c:extLst>
            <c:ext xmlns:c16="http://schemas.microsoft.com/office/drawing/2014/chart" uri="{C3380CC4-5D6E-409C-BE32-E72D297353CC}">
              <c16:uniqueId val="{00000000-8370-4963-BA46-DB2BC57E0D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8370-4963-BA46-DB2BC57E0D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5.34</c:v>
                </c:pt>
              </c:numCache>
            </c:numRef>
          </c:val>
          <c:extLst>
            <c:ext xmlns:c16="http://schemas.microsoft.com/office/drawing/2014/chart" uri="{C3380CC4-5D6E-409C-BE32-E72D297353CC}">
              <c16:uniqueId val="{00000000-915A-43DA-ADA8-31C086D72C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915A-43DA-ADA8-31C086D72C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7E-4813-9FBF-FEE4B189DF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577E-4813-9FBF-FEE4B189DF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E32-4932-BE05-85464A1FA1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9E32-4932-BE05-85464A1FA1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22.39</c:v>
                </c:pt>
              </c:numCache>
            </c:numRef>
          </c:val>
          <c:extLst>
            <c:ext xmlns:c16="http://schemas.microsoft.com/office/drawing/2014/chart" uri="{C3380CC4-5D6E-409C-BE32-E72D297353CC}">
              <c16:uniqueId val="{00000000-F19F-439C-B6D4-7C63F6F3CF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F19F-439C-B6D4-7C63F6F3CF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5DD-4422-B3AE-656D8B702A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55DD-4422-B3AE-656D8B702A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77.22</c:v>
                </c:pt>
              </c:numCache>
            </c:numRef>
          </c:val>
          <c:extLst>
            <c:ext xmlns:c16="http://schemas.microsoft.com/office/drawing/2014/chart" uri="{C3380CC4-5D6E-409C-BE32-E72D297353CC}">
              <c16:uniqueId val="{00000000-6F33-487F-8982-8AE8728D9D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6F33-487F-8982-8AE8728D9D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265.02</c:v>
                </c:pt>
              </c:numCache>
            </c:numRef>
          </c:val>
          <c:extLst>
            <c:ext xmlns:c16="http://schemas.microsoft.com/office/drawing/2014/chart" uri="{C3380CC4-5D6E-409C-BE32-E72D297353CC}">
              <c16:uniqueId val="{00000000-ECA0-47FC-B794-491881A899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ECA0-47FC-B794-491881A899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西会津町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6022</v>
      </c>
      <c r="AM8" s="69"/>
      <c r="AN8" s="69"/>
      <c r="AO8" s="69"/>
      <c r="AP8" s="69"/>
      <c r="AQ8" s="69"/>
      <c r="AR8" s="69"/>
      <c r="AS8" s="69"/>
      <c r="AT8" s="68">
        <f>データ!T6</f>
        <v>298.18</v>
      </c>
      <c r="AU8" s="68"/>
      <c r="AV8" s="68"/>
      <c r="AW8" s="68"/>
      <c r="AX8" s="68"/>
      <c r="AY8" s="68"/>
      <c r="AZ8" s="68"/>
      <c r="BA8" s="68"/>
      <c r="BB8" s="68">
        <f>データ!U6</f>
        <v>20.2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67.959999999999994</v>
      </c>
      <c r="J10" s="68"/>
      <c r="K10" s="68"/>
      <c r="L10" s="68"/>
      <c r="M10" s="68"/>
      <c r="N10" s="68"/>
      <c r="O10" s="68"/>
      <c r="P10" s="68">
        <f>データ!P6</f>
        <v>32.64</v>
      </c>
      <c r="Q10" s="68"/>
      <c r="R10" s="68"/>
      <c r="S10" s="68"/>
      <c r="T10" s="68"/>
      <c r="U10" s="68"/>
      <c r="V10" s="68"/>
      <c r="W10" s="68">
        <f>データ!Q6</f>
        <v>100</v>
      </c>
      <c r="X10" s="68"/>
      <c r="Y10" s="68"/>
      <c r="Z10" s="68"/>
      <c r="AA10" s="68"/>
      <c r="AB10" s="68"/>
      <c r="AC10" s="68"/>
      <c r="AD10" s="69">
        <f>データ!R6</f>
        <v>4730</v>
      </c>
      <c r="AE10" s="69"/>
      <c r="AF10" s="69"/>
      <c r="AG10" s="69"/>
      <c r="AH10" s="69"/>
      <c r="AI10" s="69"/>
      <c r="AJ10" s="69"/>
      <c r="AK10" s="2"/>
      <c r="AL10" s="69">
        <f>データ!V6</f>
        <v>1937</v>
      </c>
      <c r="AM10" s="69"/>
      <c r="AN10" s="69"/>
      <c r="AO10" s="69"/>
      <c r="AP10" s="69"/>
      <c r="AQ10" s="69"/>
      <c r="AR10" s="69"/>
      <c r="AS10" s="69"/>
      <c r="AT10" s="68">
        <f>データ!W6</f>
        <v>1.01</v>
      </c>
      <c r="AU10" s="68"/>
      <c r="AV10" s="68"/>
      <c r="AW10" s="68"/>
      <c r="AX10" s="68"/>
      <c r="AY10" s="68"/>
      <c r="AZ10" s="68"/>
      <c r="BA10" s="68"/>
      <c r="BB10" s="68">
        <f>データ!X6</f>
        <v>1917.82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b3O9OTkRUX1RlHJYi49t3nfU6YMt7jkR9AZFdxtt2kc8pzOdtu8h/fjLqrA6sR/e9jWfZTmqjVhUeylj4g8ELg==" saltValue="Ttpu11Qyce9qcWXSvtUy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74055</v>
      </c>
      <c r="D6" s="33">
        <f t="shared" si="3"/>
        <v>46</v>
      </c>
      <c r="E6" s="33">
        <f t="shared" si="3"/>
        <v>17</v>
      </c>
      <c r="F6" s="33">
        <f t="shared" si="3"/>
        <v>4</v>
      </c>
      <c r="G6" s="33">
        <f t="shared" si="3"/>
        <v>0</v>
      </c>
      <c r="H6" s="33" t="str">
        <f t="shared" si="3"/>
        <v>福島県　西会津町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67.959999999999994</v>
      </c>
      <c r="P6" s="34">
        <f t="shared" si="3"/>
        <v>32.64</v>
      </c>
      <c r="Q6" s="34">
        <f t="shared" si="3"/>
        <v>100</v>
      </c>
      <c r="R6" s="34">
        <f t="shared" si="3"/>
        <v>4730</v>
      </c>
      <c r="S6" s="34">
        <f t="shared" si="3"/>
        <v>6022</v>
      </c>
      <c r="T6" s="34">
        <f t="shared" si="3"/>
        <v>298.18</v>
      </c>
      <c r="U6" s="34">
        <f t="shared" si="3"/>
        <v>20.2</v>
      </c>
      <c r="V6" s="34">
        <f t="shared" si="3"/>
        <v>1937</v>
      </c>
      <c r="W6" s="34">
        <f t="shared" si="3"/>
        <v>1.01</v>
      </c>
      <c r="X6" s="34">
        <f t="shared" si="3"/>
        <v>1917.82</v>
      </c>
      <c r="Y6" s="35" t="str">
        <f>IF(Y7="",NA(),Y7)</f>
        <v>-</v>
      </c>
      <c r="Z6" s="35" t="str">
        <f t="shared" ref="Z6:AH6" si="4">IF(Z7="",NA(),Z7)</f>
        <v>-</v>
      </c>
      <c r="AA6" s="35" t="str">
        <f t="shared" si="4"/>
        <v>-</v>
      </c>
      <c r="AB6" s="35" t="str">
        <f t="shared" si="4"/>
        <v>-</v>
      </c>
      <c r="AC6" s="35">
        <f t="shared" si="4"/>
        <v>102.25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22.39</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77.22</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265.02</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33.200000000000003</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65.72</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5.34</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74055</v>
      </c>
      <c r="D7" s="37">
        <v>46</v>
      </c>
      <c r="E7" s="37">
        <v>17</v>
      </c>
      <c r="F7" s="37">
        <v>4</v>
      </c>
      <c r="G7" s="37">
        <v>0</v>
      </c>
      <c r="H7" s="37" t="s">
        <v>95</v>
      </c>
      <c r="I7" s="37" t="s">
        <v>96</v>
      </c>
      <c r="J7" s="37" t="s">
        <v>97</v>
      </c>
      <c r="K7" s="37" t="s">
        <v>98</v>
      </c>
      <c r="L7" s="37" t="s">
        <v>99</v>
      </c>
      <c r="M7" s="37" t="s">
        <v>100</v>
      </c>
      <c r="N7" s="38" t="s">
        <v>101</v>
      </c>
      <c r="O7" s="38">
        <v>67.959999999999994</v>
      </c>
      <c r="P7" s="38">
        <v>32.64</v>
      </c>
      <c r="Q7" s="38">
        <v>100</v>
      </c>
      <c r="R7" s="38">
        <v>4730</v>
      </c>
      <c r="S7" s="38">
        <v>6022</v>
      </c>
      <c r="T7" s="38">
        <v>298.18</v>
      </c>
      <c r="U7" s="38">
        <v>20.2</v>
      </c>
      <c r="V7" s="38">
        <v>1937</v>
      </c>
      <c r="W7" s="38">
        <v>1.01</v>
      </c>
      <c r="X7" s="38">
        <v>1917.82</v>
      </c>
      <c r="Y7" s="38" t="s">
        <v>101</v>
      </c>
      <c r="Z7" s="38" t="s">
        <v>101</v>
      </c>
      <c r="AA7" s="38" t="s">
        <v>101</v>
      </c>
      <c r="AB7" s="38" t="s">
        <v>101</v>
      </c>
      <c r="AC7" s="38">
        <v>102.25</v>
      </c>
      <c r="AD7" s="38" t="s">
        <v>101</v>
      </c>
      <c r="AE7" s="38" t="s">
        <v>101</v>
      </c>
      <c r="AF7" s="38" t="s">
        <v>101</v>
      </c>
      <c r="AG7" s="38" t="s">
        <v>101</v>
      </c>
      <c r="AH7" s="38">
        <v>105.78</v>
      </c>
      <c r="AI7" s="38">
        <v>104.83</v>
      </c>
      <c r="AJ7" s="38" t="s">
        <v>101</v>
      </c>
      <c r="AK7" s="38" t="s">
        <v>101</v>
      </c>
      <c r="AL7" s="38" t="s">
        <v>101</v>
      </c>
      <c r="AM7" s="38" t="s">
        <v>101</v>
      </c>
      <c r="AN7" s="38">
        <v>0</v>
      </c>
      <c r="AO7" s="38" t="s">
        <v>101</v>
      </c>
      <c r="AP7" s="38" t="s">
        <v>101</v>
      </c>
      <c r="AQ7" s="38" t="s">
        <v>101</v>
      </c>
      <c r="AR7" s="38" t="s">
        <v>101</v>
      </c>
      <c r="AS7" s="38">
        <v>63.96</v>
      </c>
      <c r="AT7" s="38">
        <v>61.55</v>
      </c>
      <c r="AU7" s="38" t="s">
        <v>101</v>
      </c>
      <c r="AV7" s="38" t="s">
        <v>101</v>
      </c>
      <c r="AW7" s="38" t="s">
        <v>101</v>
      </c>
      <c r="AX7" s="38" t="s">
        <v>101</v>
      </c>
      <c r="AY7" s="38">
        <v>22.39</v>
      </c>
      <c r="AZ7" s="38" t="s">
        <v>101</v>
      </c>
      <c r="BA7" s="38" t="s">
        <v>101</v>
      </c>
      <c r="BB7" s="38" t="s">
        <v>101</v>
      </c>
      <c r="BC7" s="38" t="s">
        <v>101</v>
      </c>
      <c r="BD7" s="38">
        <v>44.24</v>
      </c>
      <c r="BE7" s="38">
        <v>45.34</v>
      </c>
      <c r="BF7" s="38" t="s">
        <v>101</v>
      </c>
      <c r="BG7" s="38" t="s">
        <v>101</v>
      </c>
      <c r="BH7" s="38" t="s">
        <v>101</v>
      </c>
      <c r="BI7" s="38" t="s">
        <v>101</v>
      </c>
      <c r="BJ7" s="38">
        <v>0</v>
      </c>
      <c r="BK7" s="38" t="s">
        <v>101</v>
      </c>
      <c r="BL7" s="38" t="s">
        <v>101</v>
      </c>
      <c r="BM7" s="38" t="s">
        <v>101</v>
      </c>
      <c r="BN7" s="38" t="s">
        <v>101</v>
      </c>
      <c r="BO7" s="38">
        <v>1258.43</v>
      </c>
      <c r="BP7" s="38">
        <v>1260.21</v>
      </c>
      <c r="BQ7" s="38" t="s">
        <v>101</v>
      </c>
      <c r="BR7" s="38" t="s">
        <v>101</v>
      </c>
      <c r="BS7" s="38" t="s">
        <v>101</v>
      </c>
      <c r="BT7" s="38" t="s">
        <v>101</v>
      </c>
      <c r="BU7" s="38">
        <v>77.22</v>
      </c>
      <c r="BV7" s="38" t="s">
        <v>101</v>
      </c>
      <c r="BW7" s="38" t="s">
        <v>101</v>
      </c>
      <c r="BX7" s="38" t="s">
        <v>101</v>
      </c>
      <c r="BY7" s="38" t="s">
        <v>101</v>
      </c>
      <c r="BZ7" s="38">
        <v>73.36</v>
      </c>
      <c r="CA7" s="38">
        <v>75.290000000000006</v>
      </c>
      <c r="CB7" s="38" t="s">
        <v>101</v>
      </c>
      <c r="CC7" s="38" t="s">
        <v>101</v>
      </c>
      <c r="CD7" s="38" t="s">
        <v>101</v>
      </c>
      <c r="CE7" s="38" t="s">
        <v>101</v>
      </c>
      <c r="CF7" s="38">
        <v>265.02</v>
      </c>
      <c r="CG7" s="38" t="s">
        <v>101</v>
      </c>
      <c r="CH7" s="38" t="s">
        <v>101</v>
      </c>
      <c r="CI7" s="38" t="s">
        <v>101</v>
      </c>
      <c r="CJ7" s="38" t="s">
        <v>101</v>
      </c>
      <c r="CK7" s="38">
        <v>224.88</v>
      </c>
      <c r="CL7" s="38">
        <v>215.41</v>
      </c>
      <c r="CM7" s="38" t="s">
        <v>101</v>
      </c>
      <c r="CN7" s="38" t="s">
        <v>101</v>
      </c>
      <c r="CO7" s="38" t="s">
        <v>101</v>
      </c>
      <c r="CP7" s="38" t="s">
        <v>101</v>
      </c>
      <c r="CQ7" s="38">
        <v>33.200000000000003</v>
      </c>
      <c r="CR7" s="38" t="s">
        <v>101</v>
      </c>
      <c r="CS7" s="38" t="s">
        <v>101</v>
      </c>
      <c r="CT7" s="38" t="s">
        <v>101</v>
      </c>
      <c r="CU7" s="38" t="s">
        <v>101</v>
      </c>
      <c r="CV7" s="38">
        <v>42.4</v>
      </c>
      <c r="CW7" s="38">
        <v>42.9</v>
      </c>
      <c r="CX7" s="38" t="s">
        <v>101</v>
      </c>
      <c r="CY7" s="38" t="s">
        <v>101</v>
      </c>
      <c r="CZ7" s="38" t="s">
        <v>101</v>
      </c>
      <c r="DA7" s="38" t="s">
        <v>101</v>
      </c>
      <c r="DB7" s="38">
        <v>65.72</v>
      </c>
      <c r="DC7" s="38" t="s">
        <v>101</v>
      </c>
      <c r="DD7" s="38" t="s">
        <v>101</v>
      </c>
      <c r="DE7" s="38" t="s">
        <v>101</v>
      </c>
      <c r="DF7" s="38" t="s">
        <v>101</v>
      </c>
      <c r="DG7" s="38">
        <v>84.19</v>
      </c>
      <c r="DH7" s="38">
        <v>84.75</v>
      </c>
      <c r="DI7" s="38" t="s">
        <v>101</v>
      </c>
      <c r="DJ7" s="38" t="s">
        <v>101</v>
      </c>
      <c r="DK7" s="38" t="s">
        <v>101</v>
      </c>
      <c r="DL7" s="38" t="s">
        <v>101</v>
      </c>
      <c r="DM7" s="38">
        <v>5.34</v>
      </c>
      <c r="DN7" s="38" t="s">
        <v>101</v>
      </c>
      <c r="DO7" s="38" t="s">
        <v>101</v>
      </c>
      <c r="DP7" s="38" t="s">
        <v>101</v>
      </c>
      <c r="DQ7" s="38" t="s">
        <v>101</v>
      </c>
      <c r="DR7" s="38">
        <v>21.36</v>
      </c>
      <c r="DS7" s="38">
        <v>23.6</v>
      </c>
      <c r="DT7" s="38" t="s">
        <v>101</v>
      </c>
      <c r="DU7" s="38" t="s">
        <v>101</v>
      </c>
      <c r="DV7" s="38" t="s">
        <v>101</v>
      </c>
      <c r="DW7" s="38" t="s">
        <v>101</v>
      </c>
      <c r="DX7" s="38">
        <v>0</v>
      </c>
      <c r="DY7" s="38" t="s">
        <v>101</v>
      </c>
      <c r="DZ7" s="38" t="s">
        <v>101</v>
      </c>
      <c r="EA7" s="38" t="s">
        <v>101</v>
      </c>
      <c r="EB7" s="38" t="s">
        <v>101</v>
      </c>
      <c r="EC7" s="38">
        <v>0.01</v>
      </c>
      <c r="ED7" s="38">
        <v>0.01</v>
      </c>
      <c r="EE7" s="38" t="s">
        <v>101</v>
      </c>
      <c r="EF7" s="38" t="s">
        <v>101</v>
      </c>
      <c r="EG7" s="38" t="s">
        <v>101</v>
      </c>
      <c r="EH7" s="38" t="s">
        <v>101</v>
      </c>
      <c r="EI7" s="38">
        <v>0</v>
      </c>
      <c r="EJ7" s="38" t="s">
        <v>101</v>
      </c>
      <c r="EK7" s="38" t="s">
        <v>101</v>
      </c>
      <c r="EL7" s="38" t="s">
        <v>101</v>
      </c>
      <c r="EM7" s="38" t="s">
        <v>101</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