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M0230\disk\DATA\住民課\63上下水道\下水道\yuhya\収受、起案用\起案用\公営企業に係る経営比較分析表（令和２年度決算）の分析等について\"/>
    </mc:Choice>
  </mc:AlternateContent>
  <workbookProtection workbookAlgorithmName="SHA-512" workbookHashValue="FynlXnNy2GrRCbw72yij4cSWbmbKGpk5xKtBdUh0MHcmTuAdQjk1vh8+H021/hBtdh6bQpHpHQpwjLv334O0Sg==" workbookSaltValue="oGklr8aRTjGeY3kHV74sg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<sst xmlns="http://schemas.openxmlformats.org/spreadsheetml/2006/main" count="236" uniqueCount="119">
  <si>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</si>
  <si>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</si>
  <si>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</si>
  <si>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</si>
  <si>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</si>
  <si>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</si>
  <si>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</si>
  <si>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</si>
  <si>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</si>
  <si>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</si>
  <si>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</si>
  <si>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</si>
  <si>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</si>
  <si>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</si>
  <si>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</si>
  <si>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</si>
  <si>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</si>
  <si>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</si>
  <si>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</si>
  <si>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</si>
  <si>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</si>
  <si>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</si>
  <si>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</si>
  <si>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</si>
  <si>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</si>
  <si>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</si>
  <si>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</si>
  <si>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</si>
  <si>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</si>
  <si>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</si>
  <si>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</si>
  <si>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</si>
  <si>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</si>
  <si>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</si>
  <si>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</si>
  <si>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</si>
  <si>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</si>
  <si>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</si>
  <si>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</si>
  <si>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</si>
  <si>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</si>
  <si>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</si>
  <si>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</si>
  <si>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</si>
  <si>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</si>
  <si>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</si>
  <si>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</si>
  <si>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</si>
  <si>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</si>
  <si>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</si>
  <si>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</si>
  <si>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</si>
  <si>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</si>
  <si>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</si>
  <si>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</si>
  <si>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</si>
  <si>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</si>
  <si>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</si>
  <si>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</si>
  <si>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</si>
  <si>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</si>
  <si>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</si>
  <si>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</si>
  <si>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</si>
  <si>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</si>
  <si>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</si>
  <si>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</si>
  <si>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</si>
  <si>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</si>
  <si>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</si>
  <si>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</si>
  <si>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</si>
  <si>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</si>
  <si>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</si>
  <si>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</si>
  <si>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</si>
  <si>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</si>
  <si>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</si>
  <si>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</si>
  <si>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</si>
  <si>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</si>
  <si>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</si>
  <si>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</si>
  <si>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</si>
  <si>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</si>
  <si>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</si>
  <si>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</si>
  <si>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</si>
  <si>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</si>
  <si>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</si>
  <si>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</si>
  <si>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</si>
  <si>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</si>
  <si>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</si>
  <si>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</si>
  <si>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</si>
  <si>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</si>
  <si>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</si>
  <si>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</si>
  <si>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</si>
  <si>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</si>
  <si>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</si>
  <si>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</si>
  <si>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</si>
  <si>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</si>
  <si>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</si>
  <si>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</si>
  <si>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</si>
  <si>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</si>
  <si>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</si>
  <si>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</si>
  <si>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</si>
  <si>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</si>
  <si>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</si>
  <si>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</si>
  <si>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</si>
  <si>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ほぼ横ばいで、経費回収率は昨年度より6％程度下がっている。この数値を見ると、下水道使用料の収入で歳出を賄うことができず、外部収入に依存する形となっていると考えられる。経費回収率が平均を超えない原因は、下水道使用料が低価格であることから料金収入が少ないことや、流動・定住人口の利用者減少のため料金収入が少ないことが考えられる。これらを踏まえると収益的収支比率と経費回収率が健全ではない経営をしていると判断できる。経費回収率は、平均と比べても倍以上の差があるため、下水道使用料の設定が類似団体と比べて大きな差があると解釈することができる。
　施設利用率は前年度と比べ約2倍となっており、これは令和2年度の水処理施設の改築を実施してダウンサイジングしたことによるもので、経営の健全化を図ることができたことがわかる。</t>
    <rPh sb="11" eb="12">
      <t>ヨコ</t>
    </rPh>
    <rPh sb="22" eb="25">
      <t>サクネンド</t>
    </rPh>
    <rPh sb="29" eb="31">
      <t>テイド</t>
    </rPh>
    <rPh sb="31" eb="32">
      <t>サ</t>
    </rPh>
    <rPh sb="69" eb="71">
      <t>ガイブ</t>
    </rPh>
    <rPh sb="71" eb="73">
      <t>シュウニュウ</t>
    </rPh>
    <rPh sb="74" eb="76">
      <t>イゾン</t>
    </rPh>
    <rPh sb="78" eb="79">
      <t>カタチ</t>
    </rPh>
    <rPh sb="86" eb="87">
      <t>カンガ</t>
    </rPh>
    <rPh sb="98" eb="100">
      <t>ヘイキン</t>
    </rPh>
    <rPh sb="228" eb="231">
      <t>バイイジョウ</t>
    </rPh>
    <rPh sb="260" eb="261">
      <t>サ</t>
    </rPh>
    <rPh sb="284" eb="287">
      <t>ゼンネンド</t>
    </rPh>
    <rPh sb="288" eb="289">
      <t>クラ</t>
    </rPh>
    <rPh sb="290" eb="291">
      <t>ヤク</t>
    </rPh>
    <rPh sb="292" eb="293">
      <t>バイ</t>
    </rPh>
    <rPh sb="303" eb="305">
      <t>レイワ</t>
    </rPh>
    <rPh sb="306" eb="308">
      <t>ネンド</t>
    </rPh>
    <rPh sb="309" eb="310">
      <t>ミズ</t>
    </rPh>
    <rPh sb="310" eb="312">
      <t>ショリ</t>
    </rPh>
    <rPh sb="312" eb="314">
      <t>シセツ</t>
    </rPh>
    <rPh sb="315" eb="317">
      <t>カイチク</t>
    </rPh>
    <rPh sb="318" eb="320">
      <t>ジッシ</t>
    </rPh>
    <rPh sb="341" eb="343">
      <t>ケイエイ</t>
    </rPh>
    <rPh sb="344" eb="347">
      <t>ケンゼンカ</t>
    </rPh>
    <rPh sb="348" eb="349">
      <t>ハカ</t>
    </rPh>
    <phoneticPr fontId="15"/>
  </si>
  <si>
    <t>　平成10年代に主要な管渠を含め浄化センターが完成したことにより、管渠や浄化センターの躯体等は老朽していないと判断できる。
　しかし、処理設備によっては耐用年数を超えるものがあり、管渠においては主要な管きょに腐食は見られないが、不明水の流入等があるため経年劣化管を含めた老朽箇所がいくつかあると推測できる。
　おおまかな設備については令和2年度の水処理施設の改築により、設備の老朽化対策が行われた。汚泥処理設備については、令和6年度完了予定の汚泥脱水機の改築に合わせて設備の更新を行う予定。</t>
    <rPh sb="97" eb="99">
      <t>シュヨウ</t>
    </rPh>
    <rPh sb="100" eb="101">
      <t>カン</t>
    </rPh>
    <rPh sb="104" eb="106">
      <t>フショク</t>
    </rPh>
    <rPh sb="107" eb="108">
      <t>ミ</t>
    </rPh>
    <rPh sb="114" eb="116">
      <t>フメイ</t>
    </rPh>
    <rPh sb="116" eb="117">
      <t>スイ</t>
    </rPh>
    <rPh sb="118" eb="120">
      <t>リュウニュウ</t>
    </rPh>
    <rPh sb="120" eb="121">
      <t>トウ</t>
    </rPh>
    <rPh sb="126" eb="128">
      <t>ケイネン</t>
    </rPh>
    <rPh sb="128" eb="130">
      <t>レッカ</t>
    </rPh>
    <rPh sb="130" eb="131">
      <t>カン</t>
    </rPh>
    <rPh sb="132" eb="133">
      <t>フク</t>
    </rPh>
    <rPh sb="135" eb="137">
      <t>ロウキュウ</t>
    </rPh>
    <rPh sb="147" eb="149">
      <t>スイソク</t>
    </rPh>
    <rPh sb="160" eb="162">
      <t>セツビ</t>
    </rPh>
    <rPh sb="167" eb="169">
      <t>レイワ</t>
    </rPh>
    <rPh sb="170" eb="172">
      <t>ネンド</t>
    </rPh>
    <rPh sb="173" eb="174">
      <t>ミズ</t>
    </rPh>
    <rPh sb="179" eb="181">
      <t>カイチク</t>
    </rPh>
    <rPh sb="185" eb="187">
      <t>セツビ</t>
    </rPh>
    <rPh sb="188" eb="191">
      <t>ロウキュウカ</t>
    </rPh>
    <rPh sb="191" eb="193">
      <t>タイサク</t>
    </rPh>
    <rPh sb="194" eb="195">
      <t>オコナ</t>
    </rPh>
    <rPh sb="199" eb="201">
      <t>オデイ</t>
    </rPh>
    <rPh sb="201" eb="203">
      <t>ショリ</t>
    </rPh>
    <rPh sb="203" eb="205">
      <t>セツビ</t>
    </rPh>
    <rPh sb="211" eb="213">
      <t>レイワ</t>
    </rPh>
    <rPh sb="214" eb="216">
      <t>ネンド</t>
    </rPh>
    <rPh sb="216" eb="218">
      <t>カンリョウ</t>
    </rPh>
    <rPh sb="218" eb="220">
      <t>ヨテイ</t>
    </rPh>
    <rPh sb="221" eb="223">
      <t>オデイ</t>
    </rPh>
    <rPh sb="223" eb="226">
      <t>ダッスイキ</t>
    </rPh>
    <rPh sb="227" eb="229">
      <t>カイチク</t>
    </rPh>
    <rPh sb="230" eb="231">
      <t>ア</t>
    </rPh>
    <rPh sb="234" eb="236">
      <t>セツビ</t>
    </rPh>
    <rPh sb="237" eb="239">
      <t>コウシン</t>
    </rPh>
    <rPh sb="240" eb="241">
      <t>オコナ</t>
    </rPh>
    <rPh sb="242" eb="244">
      <t>ヨテイ</t>
    </rPh>
    <phoneticPr fontId="15"/>
  </si>
  <si>
    <t>　収益的収支比率と経費回収率について、根本的な改善策として流動人口や定住人口などの下水道利用者が増え、経費回収率が上がっていくことで、それに比例して収益的収支比率も向上していくと思われる。
　施設利用率については、水処理施設のダウンサイジングにより数値が改善された。。
　老朽化については、処理設備等は耐用年数が過ぎたものや迫りつつあるものが混在しているが、水処理施設の改築により大まかな設備が改善された。管渠については28年度に主要な管きょの点検を行ったため、その他の管きょの点検を実施し、必要に応じて修繕等を行う必要がある。</t>
    <rPh sb="107" eb="108">
      <t>ミズ</t>
    </rPh>
    <rPh sb="108" eb="110">
      <t>ショリ</t>
    </rPh>
    <rPh sb="110" eb="112">
      <t>シセツ</t>
    </rPh>
    <rPh sb="124" eb="126">
      <t>スウチ</t>
    </rPh>
    <rPh sb="127" eb="129">
      <t>カイゼン</t>
    </rPh>
    <rPh sb="179" eb="180">
      <t>ミズ</t>
    </rPh>
    <rPh sb="180" eb="182">
      <t>ショリ</t>
    </rPh>
    <rPh sb="182" eb="184">
      <t>シセツ</t>
    </rPh>
    <rPh sb="185" eb="187">
      <t>カイチク</t>
    </rPh>
    <rPh sb="190" eb="191">
      <t>オオ</t>
    </rPh>
    <rPh sb="194" eb="196">
      <t>セツビ</t>
    </rPh>
    <rPh sb="197" eb="199">
      <t>カイゼン</t>
    </rPh>
    <rPh sb="212" eb="213">
      <t>ネン</t>
    </rPh>
    <rPh sb="213" eb="214">
      <t>ド</t>
    </rPh>
    <rPh sb="215" eb="217">
      <t>シュヨウ</t>
    </rPh>
    <rPh sb="218" eb="219">
      <t>カン</t>
    </rPh>
    <rPh sb="222" eb="224">
      <t>テンケン</t>
    </rPh>
    <rPh sb="225" eb="226">
      <t>オコナ</t>
    </rPh>
    <rPh sb="233" eb="234">
      <t>タ</t>
    </rPh>
    <rPh sb="235" eb="236">
      <t>カン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</si>
</sst>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76-4C32-8E8A-45252380D6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076-4C32-8E8A-45252380D6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28.25</c:v>
                </c:pt>
                <c:pt idx="1">
                  <c:v>35.33</c:v>
                </c:pt>
                <c:pt idx="2">
                  <c:v>31.83</c:v>
                </c:pt>
                <c:pt idx="3">
                  <c:v>33</c:v>
                </c:pt>
                <c:pt idx="4">
                  <c:v>61.83</c:v>
                </c:pt>
              </c:numCache>
            </c:numRef>
          </c:val>
          <c:extLst>
            <c:ext xmlns:c16="http://schemas.microsoft.com/office/drawing/2014/chart" uri="{C3380CC4-5D6E-409C-BE32-E72D297353CC}">
              <c16:uniqueId val="{00000000-9FAA-44A8-A04E-B9F443ACB7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9FAA-44A8-A04E-B9F443ACB7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108-4F13-A09C-67F7B26A1F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108-4F13-A09C-67F7B26A1F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72.81</c:v>
                </c:pt>
                <c:pt idx="1">
                  <c:v>74.319999999999993</c:v>
                </c:pt>
                <c:pt idx="2">
                  <c:v>70.34</c:v>
                </c:pt>
                <c:pt idx="3">
                  <c:v>56.47</c:v>
                </c:pt>
                <c:pt idx="4">
                  <c:v>52.84</c:v>
                </c:pt>
              </c:numCache>
            </c:numRef>
          </c:val>
          <c:extLst>
            <c:ext xmlns:c16="http://schemas.microsoft.com/office/drawing/2014/chart" uri="{C3380CC4-5D6E-409C-BE32-E72D297353CC}">
              <c16:uniqueId val="{00000000-5D52-47A1-BE0A-013FE2491A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52-47A1-BE0A-013FE2491A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6-49FE-9F5F-9E1FCAE68F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6-49FE-9F5F-9E1FCAE68F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71-46CF-90F7-BCE3DDB8B64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71-46CF-90F7-BCE3DDB8B64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F3-4631-A7A9-63EEAD81BD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F3-4631-A7A9-63EEAD81BD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76-4216-85B4-33324ADEAF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76-4216-85B4-33324ADEAF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BB-4272-8399-F44F50A10D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A0BB-4272-8399-F44F50A10D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39.950000000000003</c:v>
                </c:pt>
                <c:pt idx="1">
                  <c:v>36.57</c:v>
                </c:pt>
                <c:pt idx="2">
                  <c:v>19.59</c:v>
                </c:pt>
                <c:pt idx="3">
                  <c:v>36.409999999999997</c:v>
                </c:pt>
                <c:pt idx="4">
                  <c:v>30.15</c:v>
                </c:pt>
              </c:numCache>
            </c:numRef>
          </c:val>
          <c:extLst>
            <c:ext xmlns:c16="http://schemas.microsoft.com/office/drawing/2014/chart" uri="{C3380CC4-5D6E-409C-BE32-E72D297353CC}">
              <c16:uniqueId val="{00000000-9EDA-47DD-A8E1-8B92221269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9EDA-47DD-A8E1-8B92221269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159.57</c:v>
                </c:pt>
                <c:pt idx="1">
                  <c:v>174.89</c:v>
                </c:pt>
                <c:pt idx="2">
                  <c:v>329.89</c:v>
                </c:pt>
                <c:pt idx="3">
                  <c:v>185.9</c:v>
                </c:pt>
                <c:pt idx="4">
                  <c:v>183.21</c:v>
                </c:pt>
              </c:numCache>
            </c:numRef>
          </c:val>
          <c:extLst>
            <c:ext xmlns:c16="http://schemas.microsoft.com/office/drawing/2014/chart" uri="{C3380CC4-5D6E-409C-BE32-E72D297353CC}">
              <c16:uniqueId val="{00000000-FC89-4926-868F-BE3CF85DF4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FC89-4926-868F-BE3CF85DF4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檜枝岐村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522</v>
      </c>
      <c r="AM8" s="63"/>
      <c r="AN8" s="63"/>
      <c r="AO8" s="63"/>
      <c r="AP8" s="63"/>
      <c r="AQ8" s="63"/>
      <c r="AR8" s="63"/>
      <c r="AS8" s="63"/>
      <c r="AT8" s="62">
        <f>データ!T6</f>
        <v>390.46</v>
      </c>
      <c r="AU8" s="62"/>
      <c r="AV8" s="62"/>
      <c r="AW8" s="62"/>
      <c r="AX8" s="62"/>
      <c r="AY8" s="62"/>
      <c r="AZ8" s="62"/>
      <c r="BA8" s="62"/>
      <c r="BB8" s="62">
        <f>データ!U6</f>
        <v>1.34</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100</v>
      </c>
      <c r="Q10" s="62"/>
      <c r="R10" s="62"/>
      <c r="S10" s="62"/>
      <c r="T10" s="62"/>
      <c r="U10" s="62"/>
      <c r="V10" s="62"/>
      <c r="W10" s="62">
        <f>データ!Q6</f>
        <v>54.85</v>
      </c>
      <c r="X10" s="62"/>
      <c r="Y10" s="62"/>
      <c r="Z10" s="62"/>
      <c r="AA10" s="62"/>
      <c r="AB10" s="62"/>
      <c r="AC10" s="62"/>
      <c r="AD10" s="63">
        <f>データ!R6</f>
        <v>1069</v>
      </c>
      <c r="AE10" s="63"/>
      <c r="AF10" s="63"/>
      <c r="AG10" s="63"/>
      <c r="AH10" s="63"/>
      <c r="AI10" s="63"/>
      <c r="AJ10" s="63"/>
      <c r="AK10" s="2"/>
      <c r="AL10" s="63">
        <f>データ!V6</f>
        <v>516</v>
      </c>
      <c r="AM10" s="63"/>
      <c r="AN10" s="63"/>
      <c r="AO10" s="63"/>
      <c r="AP10" s="63"/>
      <c r="AQ10" s="63"/>
      <c r="AR10" s="63"/>
      <c r="AS10" s="63"/>
      <c r="AT10" s="62">
        <f>データ!W6</f>
        <v>0.27</v>
      </c>
      <c r="AU10" s="62"/>
      <c r="AV10" s="62"/>
      <c r="AW10" s="62"/>
      <c r="AX10" s="62"/>
      <c r="AY10" s="62"/>
      <c r="AZ10" s="62"/>
      <c r="BA10" s="62"/>
      <c r="BB10" s="62">
        <f>データ!X6</f>
        <v>1911.11</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44</v>
      </c>
      <c r="O86" s="26" t="str">
        <f>データ!EO6</f>
        <v>【0.30】</v>
      </c>
    </row>
  </sheetData>
  <sheetProtection algorithmName="SHA-512" hashValue="BVlF/EvLkh2tw/L5eWuh4c0ovJ5aS/uA9KI+Vf2iHzmYHaDiC9he+RvR18p/1mmER3yDyQeWDZx1vmV0sqOQww==" saltValue="NjmG0I5e605zI7cKmpln4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73644</v>
      </c>
      <c r="D6" s="33">
        <f t="shared" si="3"/>
        <v>47</v>
      </c>
      <c r="E6" s="33">
        <f t="shared" si="3"/>
        <v>17</v>
      </c>
      <c r="F6" s="33">
        <f t="shared" si="3"/>
        <v>4</v>
      </c>
      <c r="G6" s="33">
        <f t="shared" si="3"/>
        <v>0</v>
      </c>
      <c r="H6" s="33" t="str">
        <f t="shared" si="3"/>
        <v>福島県　檜枝岐村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100</v>
      </c>
      <c r="Q6" s="34">
        <f t="shared" si="3"/>
        <v>54.85</v>
      </c>
      <c r="R6" s="34">
        <f t="shared" si="3"/>
        <v>1069</v>
      </c>
      <c r="S6" s="34">
        <f t="shared" si="3"/>
        <v>522</v>
      </c>
      <c r="T6" s="34">
        <f t="shared" si="3"/>
        <v>390.46</v>
      </c>
      <c r="U6" s="34">
        <f t="shared" si="3"/>
        <v>1.34</v>
      </c>
      <c r="V6" s="34">
        <f t="shared" si="3"/>
        <v>516</v>
      </c>
      <c r="W6" s="34">
        <f t="shared" si="3"/>
        <v>0.27</v>
      </c>
      <c r="X6" s="34">
        <f t="shared" si="3"/>
        <v>1911.11</v>
      </c>
      <c r="Y6" s="35">
        <f>IF(Y7="",NA(),Y7)</f>
        <v>72.81</v>
      </c>
      <c r="Z6" s="35">
        <f t="shared" ref="Z6:AH6" si="4">IF(Z7="",NA(),Z7)</f>
        <v>74.319999999999993</v>
      </c>
      <c r="AA6" s="35">
        <f t="shared" si="4"/>
        <v>70.34</v>
      </c>
      <c r="AB6" s="35">
        <f t="shared" si="4"/>
        <v>56.47</v>
      </c>
      <c r="AC6" s="35">
        <f t="shared" si="4"/>
        <v>52.84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39.950000000000003</v>
      </c>
      <c r="BR6" s="35">
        <f t="shared" ref="BR6:BZ6" si="8">IF(BR7="",NA(),BR7)</f>
        <v>36.57</v>
      </c>
      <c r="BS6" s="35">
        <f t="shared" si="8"/>
        <v>19.59</v>
      </c>
      <c r="BT6" s="35">
        <f t="shared" si="8"/>
        <v>36.409999999999997</v>
      </c>
      <c r="BU6" s="35">
        <f t="shared" si="8"/>
        <v>30.15</v>
      </c>
      <c r="BV6" s="35">
        <f t="shared" si="8"/>
        <v>69.87</v>
      </c>
      <c r="BW6" s="35">
        <f t="shared" si="8"/>
        <v>74.3</v>
      </c>
      <c r="BX6" s="35">
        <f t="shared" si="8"/>
        <v>72.260000000000005</v>
      </c>
      <c r="BY6" s="35">
        <f t="shared" si="8"/>
        <v>71.84</v>
      </c>
      <c r="BZ6" s="35">
        <f t="shared" si="8"/>
        <v>73.36</v>
      </c>
      <c r="CA6" s="34" t="str">
        <f>IF(CA7="","",IF(CA7="-","【-】","【"&amp;SUBSTITUTE(TEXT(CA7,"#,##0.00"),"-","△")&amp;"】"))</f>
        <v>【75.29】</v>
      </c>
      <c r="CB6" s="35">
        <f>IF(CB7="",NA(),CB7)</f>
        <v>159.57</v>
      </c>
      <c r="CC6" s="35">
        <f t="shared" ref="CC6:CK6" si="9">IF(CC7="",NA(),CC7)</f>
        <v>174.89</v>
      </c>
      <c r="CD6" s="35">
        <f t="shared" si="9"/>
        <v>329.89</v>
      </c>
      <c r="CE6" s="35">
        <f t="shared" si="9"/>
        <v>185.9</v>
      </c>
      <c r="CF6" s="35">
        <f t="shared" si="9"/>
        <v>183.21</v>
      </c>
      <c r="CG6" s="35">
        <f t="shared" si="9"/>
        <v>234.96</v>
      </c>
      <c r="CH6" s="35">
        <f t="shared" si="9"/>
        <v>221.81</v>
      </c>
      <c r="CI6" s="35">
        <f t="shared" si="9"/>
        <v>230.02</v>
      </c>
      <c r="CJ6" s="35">
        <f t="shared" si="9"/>
        <v>228.47</v>
      </c>
      <c r="CK6" s="35">
        <f t="shared" si="9"/>
        <v>224.88</v>
      </c>
      <c r="CL6" s="34" t="str">
        <f>IF(CL7="","",IF(CL7="-","【-】","【"&amp;SUBSTITUTE(TEXT(CL7,"#,##0.00"),"-","△")&amp;"】"))</f>
        <v>【215.41】</v>
      </c>
      <c r="CM6" s="35">
        <f>IF(CM7="",NA(),CM7)</f>
        <v>28.25</v>
      </c>
      <c r="CN6" s="35">
        <f t="shared" ref="CN6:CV6" si="10">IF(CN7="",NA(),CN7)</f>
        <v>35.33</v>
      </c>
      <c r="CO6" s="35">
        <f t="shared" si="10"/>
        <v>31.83</v>
      </c>
      <c r="CP6" s="35">
        <f t="shared" si="10"/>
        <v>33</v>
      </c>
      <c r="CQ6" s="35">
        <f t="shared" si="10"/>
        <v>61.83</v>
      </c>
      <c r="CR6" s="35">
        <f t="shared" si="10"/>
        <v>42.9</v>
      </c>
      <c r="CS6" s="35">
        <f t="shared" si="10"/>
        <v>43.36</v>
      </c>
      <c r="CT6" s="35">
        <f t="shared" si="10"/>
        <v>42.56</v>
      </c>
      <c r="CU6" s="35">
        <f t="shared" si="10"/>
        <v>42.47</v>
      </c>
      <c r="CV6" s="35">
        <f t="shared" si="10"/>
        <v>42.4</v>
      </c>
      <c r="CW6" s="34" t="str">
        <f>IF(CW7="","",IF(CW7="-","【-】","【"&amp;SUBSTITUTE(TEXT(CW7,"#,##0.00"),"-","△")&amp;"】"))</f>
        <v>【42.90】</v>
      </c>
      <c r="CX6" s="35">
        <f>IF(CX7="",NA(),CX7)</f>
        <v>100</v>
      </c>
      <c r="CY6" s="35">
        <f t="shared" ref="CY6:DG6" si="11">IF(CY7="",NA(),CY7)</f>
        <v>100</v>
      </c>
      <c r="CZ6" s="35">
        <f t="shared" si="11"/>
        <v>100</v>
      </c>
      <c r="DA6" s="35">
        <f t="shared" si="11"/>
        <v>100</v>
      </c>
      <c r="DB6" s="35">
        <f t="shared" si="11"/>
        <v>100</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73644</v>
      </c>
      <c r="D7" s="37">
        <v>47</v>
      </c>
      <c r="E7" s="37">
        <v>17</v>
      </c>
      <c r="F7" s="37">
        <v>4</v>
      </c>
      <c r="G7" s="37">
        <v>0</v>
      </c>
      <c r="H7" s="37" t="s">
        <v>98</v>
      </c>
      <c r="I7" s="37" t="s">
        <v>99</v>
      </c>
      <c r="J7" s="37" t="s">
        <v>100</v>
      </c>
      <c r="K7" s="37" t="s">
        <v>101</v>
      </c>
      <c r="L7" s="37" t="s">
        <v>102</v>
      </c>
      <c r="M7" s="37" t="s">
        <v>103</v>
      </c>
      <c r="N7" s="38" t="s">
        <v>104</v>
      </c>
      <c r="O7" s="38" t="s">
        <v>105</v>
      </c>
      <c r="P7" s="38">
        <v>100</v>
      </c>
      <c r="Q7" s="38">
        <v>54.85</v>
      </c>
      <c r="R7" s="38">
        <v>1069</v>
      </c>
      <c r="S7" s="38">
        <v>522</v>
      </c>
      <c r="T7" s="38">
        <v>390.46</v>
      </c>
      <c r="U7" s="38">
        <v>1.34</v>
      </c>
      <c r="V7" s="38">
        <v>516</v>
      </c>
      <c r="W7" s="38">
        <v>0.27</v>
      </c>
      <c r="X7" s="38">
        <v>1911.11</v>
      </c>
      <c r="Y7" s="38">
        <v>72.81</v>
      </c>
      <c r="Z7" s="38">
        <v>74.319999999999993</v>
      </c>
      <c r="AA7" s="38">
        <v>70.34</v>
      </c>
      <c r="AB7" s="38">
        <v>56.47</v>
      </c>
      <c r="AC7" s="38">
        <v>52.84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39.950000000000003</v>
      </c>
      <c r="BR7" s="38">
        <v>36.57</v>
      </c>
      <c r="BS7" s="38">
        <v>19.59</v>
      </c>
      <c r="BT7" s="38">
        <v>36.409999999999997</v>
      </c>
      <c r="BU7" s="38">
        <v>30.15</v>
      </c>
      <c r="BV7" s="38">
        <v>69.87</v>
      </c>
      <c r="BW7" s="38">
        <v>74.3</v>
      </c>
      <c r="BX7" s="38">
        <v>72.260000000000005</v>
      </c>
      <c r="BY7" s="38">
        <v>71.84</v>
      </c>
      <c r="BZ7" s="38">
        <v>73.36</v>
      </c>
      <c r="CA7" s="38">
        <v>75.290000000000006</v>
      </c>
      <c r="CB7" s="38">
        <v>159.57</v>
      </c>
      <c r="CC7" s="38">
        <v>174.89</v>
      </c>
      <c r="CD7" s="38">
        <v>329.89</v>
      </c>
      <c r="CE7" s="38">
        <v>185.9</v>
      </c>
      <c r="CF7" s="38">
        <v>183.21</v>
      </c>
      <c r="CG7" s="38">
        <v>234.96</v>
      </c>
      <c r="CH7" s="38">
        <v>221.81</v>
      </c>
      <c r="CI7" s="38">
        <v>230.02</v>
      </c>
      <c r="CJ7" s="38">
        <v>228.47</v>
      </c>
      <c r="CK7" s="38">
        <v>224.88</v>
      </c>
      <c r="CL7" s="38">
        <v>215.41</v>
      </c>
      <c r="CM7" s="38">
        <v>28.25</v>
      </c>
      <c r="CN7" s="38">
        <v>35.33</v>
      </c>
      <c r="CO7" s="38">
        <v>31.83</v>
      </c>
      <c r="CP7" s="38">
        <v>33</v>
      </c>
      <c r="CQ7" s="38">
        <v>61.83</v>
      </c>
      <c r="CR7" s="38">
        <v>42.9</v>
      </c>
      <c r="CS7" s="38">
        <v>43.36</v>
      </c>
      <c r="CT7" s="38">
        <v>42.56</v>
      </c>
      <c r="CU7" s="38">
        <v>42.47</v>
      </c>
      <c r="CV7" s="38">
        <v>42.4</v>
      </c>
      <c r="CW7" s="38">
        <v>42.9</v>
      </c>
      <c r="CX7" s="38">
        <v>100</v>
      </c>
      <c r="CY7" s="38">
        <v>100</v>
      </c>
      <c r="CZ7" s="38">
        <v>100</v>
      </c>
      <c r="DA7" s="38">
        <v>100</v>
      </c>
      <c r="DB7" s="38">
        <v>100</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勇也</cp:lastModifiedBy>
  <dcterms:created xsi:type="dcterms:W3CDTF">2021-12-03T07:49:53Z</dcterms:created>
  <dcterms:modified xsi:type="dcterms:W3CDTF">2022-01-24T00:58:55Z</dcterms:modified>
  <cp:category/>
</cp:coreProperties>
</file>