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shimo317\Desktop\経営比較分析表\"/>
    </mc:Choice>
  </mc:AlternateContent>
  <xr:revisionPtr revIDLastSave="0" documentId="13_ncr:1_{0339CDB7-17E3-49C7-812C-F7786DC79041}" xr6:coauthVersionLast="45" xr6:coauthVersionMax="45" xr10:uidLastSave="{00000000-0000-0000-0000-000000000000}"/>
  <workbookProtection workbookAlgorithmName="SHA-512" workbookHashValue="8brtuPdPm5Ol/u+RdwfTBHx2ooU8L+CFcLGNmW4wvzar8+3Z7lXRstxztk1Tr3mAZ50LA0ByCvWN7RmXWF2msA==" workbookSaltValue="VduIA7K1skFGegxDfndagQ==" workbookSpinCount="100000" lockStructure="1"/>
  <bookViews>
    <workbookView xWindow="915" yWindow="525" windowWidth="22350" windowHeight="1549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<sst xmlns="http://schemas.openxmlformats.org/spreadsheetml/2006/main" count="236" uniqueCount="121">
  <si>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</si>
  <si>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</si>
  <si>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</si>
  <si>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</si>
  <si>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</si>
  <si>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</si>
  <si>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</si>
  <si>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</si>
  <si>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</si>
  <si>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</si>
  <si>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</si>
  <si>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</si>
  <si>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</si>
  <si>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</si>
  <si>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</si>
  <si>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</si>
  <si>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</si>
  <si>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</si>
  <si>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</si>
  <si>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</si>
  <si>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</si>
  <si>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</si>
  <si>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</si>
  <si>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</si>
  <si>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</si>
  <si>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</si>
  <si>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</si>
  <si>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</si>
  <si>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</si>
  <si>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</si>
  <si>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</si>
  <si>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</si>
  <si>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</si>
  <si>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</si>
  <si>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</si>
  <si>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</si>
  <si>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</si>
  <si>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</si>
  <si>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</si>
  <si>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</si>
  <si>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</si>
  <si>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</si>
  <si>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</si>
  <si>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</si>
  <si>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</si>
  <si>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</si>
  <si>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</si>
  <si>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</si>
  <si>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</si>
  <si>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</si>
  <si>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</si>
  <si>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</si>
  <si>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</si>
  <si>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</si>
  <si>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</si>
  <si>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</si>
  <si>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</si>
  <si>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</si>
  <si>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</si>
  <si>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</si>
  <si>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</si>
  <si>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</si>
  <si>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</si>
  <si>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</si>
  <si>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</si>
  <si>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</si>
  <si>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</si>
  <si>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</si>
  <si>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</si>
  <si>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</si>
  <si>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</si>
  <si>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</si>
  <si>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</si>
  <si>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</si>
  <si>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</si>
  <si>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</si>
  <si>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</si>
  <si>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</si>
  <si>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</si>
  <si>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</si>
  <si>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</si>
  <si>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</si>
  <si>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</si>
  <si>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</si>
  <si>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</si>
  <si>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</si>
  <si>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</si>
  <si>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</si>
  <si>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</si>
  <si>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</si>
  <si>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</si>
  <si>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</si>
  <si>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</si>
  <si>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</si>
  <si>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</si>
  <si>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</si>
  <si>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</si>
  <si>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</si>
  <si>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下郷町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</si>
  <si>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</si>
  <si>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</si>
  <si>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</si>
  <si>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</si>
  <si>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</si>
  <si>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</si>
  <si>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</si>
  <si>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</si>
  <si>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</si>
  <si>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</si>
  <si>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</si>
  <si>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</si>
  <si>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</si>
  <si>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</si>
  <si>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</si>
  <si>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</si>
  <si>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</si>
  <si>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</si>
  <si>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</si>
  <si>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この施設は供用開始後18年が経過する施設であるため、施設診断を経て躯体及び管渠等の更新を見据えて、単年度経費が膨大になることの無いよう計画的な施設更新を推進する。合わせて、財源の確保も重要な課題であるが、使用料等についても急激な増額にならないよう適正価格についての検討を推進する。</t>
    <rPh sb="45" eb="47">
      <t>ミス</t>
    </rPh>
    <phoneticPr fontId="4"/>
  </si>
  <si>
    <t xml:space="preserve"> 本処理地区は世帯数約50世帯、定住者約160人に対し、平成30年度調べで年間約83万人の観光客が訪れる観光地である。この観光客に起因する汚水が本処理場における処理汚水の大半を占める処理区域である。そのため処理施設も観光客を見込んだ規模の施設となっており、その維持管理費を賄うため近隣町村より高めの使用料を設定し、不足分については一般会計繰入金により運営している。
　今後の施設更新に向け、財源の確保とともに運営費の更なる削減につながる新技術の導入についても検討する。</t>
    <rPh sb="1" eb="2">
      <t>ホン</t>
    </rPh>
    <rPh sb="2" eb="4">
      <t>ショリ</t>
    </rPh>
    <rPh sb="4" eb="6">
      <t>チク</t>
    </rPh>
    <rPh sb="7" eb="10">
      <t>セタイスウ</t>
    </rPh>
    <rPh sb="10" eb="11">
      <t>ヤク</t>
    </rPh>
    <rPh sb="13" eb="15">
      <t>セタイ</t>
    </rPh>
    <rPh sb="16" eb="19">
      <t>テイジュウシャ</t>
    </rPh>
    <rPh sb="19" eb="20">
      <t>ヤク</t>
    </rPh>
    <rPh sb="23" eb="24">
      <t>ニン</t>
    </rPh>
    <rPh sb="25" eb="26">
      <t>タイ</t>
    </rPh>
    <rPh sb="28" eb="30">
      <t>ヘイセイ</t>
    </rPh>
    <rPh sb="32" eb="34">
      <t>ネンド</t>
    </rPh>
    <rPh sb="34" eb="35">
      <t>シラ</t>
    </rPh>
    <rPh sb="37" eb="39">
      <t>ネンカン</t>
    </rPh>
    <rPh sb="39" eb="40">
      <t>ヤク</t>
    </rPh>
    <rPh sb="42" eb="44">
      <t>マンニン</t>
    </rPh>
    <rPh sb="45" eb="48">
      <t>カンコウキャク</t>
    </rPh>
    <rPh sb="49" eb="50">
      <t>オトズ</t>
    </rPh>
    <rPh sb="52" eb="55">
      <t>カンコウチ</t>
    </rPh>
    <rPh sb="61" eb="64">
      <t>カンコウキャク</t>
    </rPh>
    <rPh sb="65" eb="67">
      <t>キイン</t>
    </rPh>
    <rPh sb="69" eb="71">
      <t>オスイ</t>
    </rPh>
    <rPh sb="72" eb="73">
      <t>ホン</t>
    </rPh>
    <rPh sb="73" eb="75">
      <t>ショリ</t>
    </rPh>
    <rPh sb="75" eb="76">
      <t>ジョウ</t>
    </rPh>
    <rPh sb="80" eb="82">
      <t>ショリ</t>
    </rPh>
    <rPh sb="82" eb="84">
      <t>オスイ</t>
    </rPh>
    <rPh sb="85" eb="87">
      <t>タイハン</t>
    </rPh>
    <rPh sb="88" eb="89">
      <t>シ</t>
    </rPh>
    <rPh sb="91" eb="93">
      <t>ショリ</t>
    </rPh>
    <rPh sb="93" eb="95">
      <t>クイキ</t>
    </rPh>
    <rPh sb="103" eb="105">
      <t>ショリ</t>
    </rPh>
    <rPh sb="105" eb="107">
      <t>シセツ</t>
    </rPh>
    <rPh sb="108" eb="111">
      <t>カンコウキャク</t>
    </rPh>
    <rPh sb="112" eb="114">
      <t>ミコ</t>
    </rPh>
    <rPh sb="116" eb="118">
      <t>キボ</t>
    </rPh>
    <rPh sb="119" eb="121">
      <t>シセツ</t>
    </rPh>
    <rPh sb="130" eb="132">
      <t>イジ</t>
    </rPh>
    <rPh sb="132" eb="134">
      <t>カンリ</t>
    </rPh>
    <rPh sb="134" eb="135">
      <t>ヒ</t>
    </rPh>
    <rPh sb="184" eb="186">
      <t>コンゴ</t>
    </rPh>
    <rPh sb="187" eb="189">
      <t>シセツ</t>
    </rPh>
    <rPh sb="189" eb="191">
      <t>コウシン</t>
    </rPh>
    <rPh sb="192" eb="193">
      <t>ム</t>
    </rPh>
    <rPh sb="195" eb="197">
      <t>ザイゲン</t>
    </rPh>
    <rPh sb="198" eb="200">
      <t>カクホ</t>
    </rPh>
    <rPh sb="204" eb="207">
      <t>ウンエイヒ</t>
    </rPh>
    <rPh sb="208" eb="209">
      <t>サラ</t>
    </rPh>
    <rPh sb="211" eb="213">
      <t>サクゲン</t>
    </rPh>
    <rPh sb="218" eb="221">
      <t>シンギジュツ</t>
    </rPh>
    <rPh sb="222" eb="224">
      <t>ドウニュウ</t>
    </rPh>
    <rPh sb="229" eb="231">
      <t>ケントウ</t>
    </rPh>
    <phoneticPr fontId="4"/>
  </si>
  <si>
    <t xml:space="preserve"> 平成13年度供用開始以降について処理場内及び中継施設における電気設備等のオーバーホールおよび取替え交換は実施してきているが、処理施設躯体や、管渠についての更新は行っていない。
　供用開始後18年が経過した施設及び管渠の診断を時期をみて行い、収支バランスを図りながら計画的な更新を推進する。</t>
    <rPh sb="97" eb="98">
      <t>ネン</t>
    </rPh>
    <rPh sb="99" eb="101">
      <t>ケイカ</t>
    </rPh>
    <rPh sb="113" eb="115">
      <t>ジキ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</si>
</sst>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F4-477E-B917-3BD181D1901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3DF4-477E-B917-3BD181D1901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28.08</c:v>
                </c:pt>
                <c:pt idx="1">
                  <c:v>27.51</c:v>
                </c:pt>
                <c:pt idx="2">
                  <c:v>24.07</c:v>
                </c:pt>
                <c:pt idx="3">
                  <c:v>23.5</c:v>
                </c:pt>
                <c:pt idx="4">
                  <c:v>19.2</c:v>
                </c:pt>
              </c:numCache>
            </c:numRef>
          </c:val>
          <c:extLst>
            <c:ext xmlns:c16="http://schemas.microsoft.com/office/drawing/2014/chart" uri="{C3380CC4-5D6E-409C-BE32-E72D297353CC}">
              <c16:uniqueId val="{00000000-E0B2-4062-B66E-F3E0AA3A24D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E0B2-4062-B66E-F3E0AA3A24D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E44-4E91-83FA-C2A599AFB4C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1E44-4E91-83FA-C2A599AFB4C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79.78</c:v>
                </c:pt>
                <c:pt idx="1">
                  <c:v>85.85</c:v>
                </c:pt>
                <c:pt idx="2">
                  <c:v>78.739999999999995</c:v>
                </c:pt>
                <c:pt idx="3">
                  <c:v>76.23</c:v>
                </c:pt>
                <c:pt idx="4">
                  <c:v>75.66</c:v>
                </c:pt>
              </c:numCache>
            </c:numRef>
          </c:val>
          <c:extLst>
            <c:ext xmlns:c16="http://schemas.microsoft.com/office/drawing/2014/chart" uri="{C3380CC4-5D6E-409C-BE32-E72D297353CC}">
              <c16:uniqueId val="{00000000-0362-4AD9-8C85-90465202B50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62-4AD9-8C85-90465202B50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0F-46B9-82A3-E6A89707FE1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0F-46B9-82A3-E6A89707FE1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DD-4533-BBB5-A6DBC430535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DD-4533-BBB5-A6DBC430535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3A-4004-A04F-60ED9A53F66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3A-4004-A04F-60ED9A53F66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18-4E85-8F34-6A13F532B77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18-4E85-8F34-6A13F532B77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527.6</c:v>
                </c:pt>
                <c:pt idx="1">
                  <c:v>0</c:v>
                </c:pt>
                <c:pt idx="2" formatCode="#,##0.00;&quot;△&quot;#,##0.00;&quot;-&quot;">
                  <c:v>433.25</c:v>
                </c:pt>
                <c:pt idx="3" formatCode="#,##0.00;&quot;△&quot;#,##0.00;&quot;-&quot;">
                  <c:v>351.82</c:v>
                </c:pt>
                <c:pt idx="4" formatCode="#,##0.00;&quot;△&quot;#,##0.00;&quot;-&quot;">
                  <c:v>375.04</c:v>
                </c:pt>
              </c:numCache>
            </c:numRef>
          </c:val>
          <c:extLst>
            <c:ext xmlns:c16="http://schemas.microsoft.com/office/drawing/2014/chart" uri="{C3380CC4-5D6E-409C-BE32-E72D297353CC}">
              <c16:uniqueId val="{00000000-EBBE-436D-9DC9-7655DE26C02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EBBE-436D-9DC9-7655DE26C02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37.54</c:v>
                </c:pt>
                <c:pt idx="1">
                  <c:v>19.920000000000002</c:v>
                </c:pt>
                <c:pt idx="2">
                  <c:v>31.45</c:v>
                </c:pt>
                <c:pt idx="3">
                  <c:v>39.42</c:v>
                </c:pt>
                <c:pt idx="4">
                  <c:v>33.909999999999997</c:v>
                </c:pt>
              </c:numCache>
            </c:numRef>
          </c:val>
          <c:extLst>
            <c:ext xmlns:c16="http://schemas.microsoft.com/office/drawing/2014/chart" uri="{C3380CC4-5D6E-409C-BE32-E72D297353CC}">
              <c16:uniqueId val="{00000000-7F1E-474F-B03B-82258E6095B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7F1E-474F-B03B-82258E6095B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989.86</c:v>
                </c:pt>
                <c:pt idx="1">
                  <c:v>1901.99</c:v>
                </c:pt>
                <c:pt idx="2">
                  <c:v>1000.87</c:v>
                </c:pt>
                <c:pt idx="3">
                  <c:v>720.13</c:v>
                </c:pt>
                <c:pt idx="4">
                  <c:v>975.11</c:v>
                </c:pt>
              </c:numCache>
            </c:numRef>
          </c:val>
          <c:extLst>
            <c:ext xmlns:c16="http://schemas.microsoft.com/office/drawing/2014/chart" uri="{C3380CC4-5D6E-409C-BE32-E72D297353CC}">
              <c16:uniqueId val="{00000000-B9DC-45B8-A2CE-23E584D0451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B9DC-45B8-A2CE-23E584D0451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C11" zoomScale="75" zoomScaleNormal="75" workbookViewId="0">
      <selection activeCell="BM92" sqref="BM9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下郷町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5427</v>
      </c>
      <c r="AM8" s="51"/>
      <c r="AN8" s="51"/>
      <c r="AO8" s="51"/>
      <c r="AP8" s="51"/>
      <c r="AQ8" s="51"/>
      <c r="AR8" s="51"/>
      <c r="AS8" s="51"/>
      <c r="AT8" s="46">
        <f>データ!T6</f>
        <v>317.04000000000002</v>
      </c>
      <c r="AU8" s="46"/>
      <c r="AV8" s="46"/>
      <c r="AW8" s="46"/>
      <c r="AX8" s="46"/>
      <c r="AY8" s="46"/>
      <c r="AZ8" s="46"/>
      <c r="BA8" s="46"/>
      <c r="BB8" s="46">
        <f>データ!U6</f>
        <v>17.12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2.71</v>
      </c>
      <c r="Q10" s="46"/>
      <c r="R10" s="46"/>
      <c r="S10" s="46"/>
      <c r="T10" s="46"/>
      <c r="U10" s="46"/>
      <c r="V10" s="46"/>
      <c r="W10" s="46">
        <f>データ!Q6</f>
        <v>89.17</v>
      </c>
      <c r="X10" s="46"/>
      <c r="Y10" s="46"/>
      <c r="Z10" s="46"/>
      <c r="AA10" s="46"/>
      <c r="AB10" s="46"/>
      <c r="AC10" s="46"/>
      <c r="AD10" s="51">
        <f>データ!R6</f>
        <v>5990</v>
      </c>
      <c r="AE10" s="51"/>
      <c r="AF10" s="51"/>
      <c r="AG10" s="51"/>
      <c r="AH10" s="51"/>
      <c r="AI10" s="51"/>
      <c r="AJ10" s="51"/>
      <c r="AK10" s="2"/>
      <c r="AL10" s="51">
        <f>データ!V6</f>
        <v>146</v>
      </c>
      <c r="AM10" s="51"/>
      <c r="AN10" s="51"/>
      <c r="AO10" s="51"/>
      <c r="AP10" s="51"/>
      <c r="AQ10" s="51"/>
      <c r="AR10" s="51"/>
      <c r="AS10" s="51"/>
      <c r="AT10" s="46">
        <f>データ!W6</f>
        <v>0.06</v>
      </c>
      <c r="AU10" s="46"/>
      <c r="AV10" s="46"/>
      <c r="AW10" s="46"/>
      <c r="AX10" s="46"/>
      <c r="AY10" s="46"/>
      <c r="AZ10" s="46"/>
      <c r="BA10" s="46"/>
      <c r="BB10" s="46">
        <f>データ!X6</f>
        <v>2433.33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uIfB5w67kElU9K4lRNrSs64jqmjFhJbabHSQZdTCWBlXJcnETdzDVKT4bBOy1n+WGGVgV5Un8yXDkWmJRxY2mg==" saltValue="eJ8U3n+tSG7M+9CFEO6l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73628</v>
      </c>
      <c r="D6" s="33">
        <f t="shared" si="3"/>
        <v>47</v>
      </c>
      <c r="E6" s="33">
        <f t="shared" si="3"/>
        <v>17</v>
      </c>
      <c r="F6" s="33">
        <f t="shared" si="3"/>
        <v>5</v>
      </c>
      <c r="G6" s="33">
        <f t="shared" si="3"/>
        <v>0</v>
      </c>
      <c r="H6" s="33" t="str">
        <f t="shared" si="3"/>
        <v>福島県　下郷町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2.71</v>
      </c>
      <c r="Q6" s="34">
        <f t="shared" si="3"/>
        <v>89.17</v>
      </c>
      <c r="R6" s="34">
        <f t="shared" si="3"/>
        <v>5990</v>
      </c>
      <c r="S6" s="34">
        <f t="shared" si="3"/>
        <v>5427</v>
      </c>
      <c r="T6" s="34">
        <f t="shared" si="3"/>
        <v>317.04000000000002</v>
      </c>
      <c r="U6" s="34">
        <f t="shared" si="3"/>
        <v>17.12</v>
      </c>
      <c r="V6" s="34">
        <f t="shared" si="3"/>
        <v>146</v>
      </c>
      <c r="W6" s="34">
        <f t="shared" si="3"/>
        <v>0.06</v>
      </c>
      <c r="X6" s="34">
        <f t="shared" si="3"/>
        <v>2433.33</v>
      </c>
      <c r="Y6" s="35">
        <f>IF(Y7="",NA(),Y7)</f>
        <v>79.78</v>
      </c>
      <c r="Z6" s="35">
        <f t="shared" ref="Z6:AH6" si="4">IF(Z7="",NA(),Z7)</f>
        <v>85.85</v>
      </c>
      <c r="AA6" s="35">
        <f t="shared" si="4"/>
        <v>78.739999999999995</v>
      </c>
      <c r="AB6" s="35">
        <f t="shared" si="4"/>
        <v>76.23</v>
      </c>
      <c r="AC6" s="35">
        <f t="shared" si="4"/>
        <v>75.66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527.6</v>
      </c>
      <c r="BG6" s="34">
        <f t="shared" ref="BG6:BO6" si="7">IF(BG7="",NA(),BG7)</f>
        <v>0</v>
      </c>
      <c r="BH6" s="35">
        <f t="shared" si="7"/>
        <v>433.25</v>
      </c>
      <c r="BI6" s="35">
        <f t="shared" si="7"/>
        <v>351.82</v>
      </c>
      <c r="BJ6" s="35">
        <f t="shared" si="7"/>
        <v>375.04</v>
      </c>
      <c r="BK6" s="35">
        <f t="shared" si="7"/>
        <v>974.93</v>
      </c>
      <c r="BL6" s="35">
        <f t="shared" si="7"/>
        <v>855.8</v>
      </c>
      <c r="BM6" s="35">
        <f t="shared" si="7"/>
        <v>789.46</v>
      </c>
      <c r="BN6" s="35">
        <f t="shared" si="7"/>
        <v>826.83</v>
      </c>
      <c r="BO6" s="35">
        <f t="shared" si="7"/>
        <v>867.83</v>
      </c>
      <c r="BP6" s="34" t="str">
        <f>IF(BP7="","",IF(BP7="-","【-】","【"&amp;SUBSTITUTE(TEXT(BP7,"#,##0.00"),"-","△")&amp;"】"))</f>
        <v>【832.52】</v>
      </c>
      <c r="BQ6" s="35">
        <f>IF(BQ7="",NA(),BQ7)</f>
        <v>37.54</v>
      </c>
      <c r="BR6" s="35">
        <f t="shared" ref="BR6:BZ6" si="8">IF(BR7="",NA(),BR7)</f>
        <v>19.920000000000002</v>
      </c>
      <c r="BS6" s="35">
        <f t="shared" si="8"/>
        <v>31.45</v>
      </c>
      <c r="BT6" s="35">
        <f t="shared" si="8"/>
        <v>39.42</v>
      </c>
      <c r="BU6" s="35">
        <f t="shared" si="8"/>
        <v>33.909999999999997</v>
      </c>
      <c r="BV6" s="35">
        <f t="shared" si="8"/>
        <v>55.32</v>
      </c>
      <c r="BW6" s="35">
        <f t="shared" si="8"/>
        <v>59.8</v>
      </c>
      <c r="BX6" s="35">
        <f t="shared" si="8"/>
        <v>57.77</v>
      </c>
      <c r="BY6" s="35">
        <f t="shared" si="8"/>
        <v>57.31</v>
      </c>
      <c r="BZ6" s="35">
        <f t="shared" si="8"/>
        <v>57.08</v>
      </c>
      <c r="CA6" s="34" t="str">
        <f>IF(CA7="","",IF(CA7="-","【-】","【"&amp;SUBSTITUTE(TEXT(CA7,"#,##0.00"),"-","△")&amp;"】"))</f>
        <v>【60.94】</v>
      </c>
      <c r="CB6" s="35">
        <f>IF(CB7="",NA(),CB7)</f>
        <v>989.86</v>
      </c>
      <c r="CC6" s="35">
        <f t="shared" ref="CC6:CK6" si="9">IF(CC7="",NA(),CC7)</f>
        <v>1901.99</v>
      </c>
      <c r="CD6" s="35">
        <f t="shared" si="9"/>
        <v>1000.87</v>
      </c>
      <c r="CE6" s="35">
        <f t="shared" si="9"/>
        <v>720.13</v>
      </c>
      <c r="CF6" s="35">
        <f t="shared" si="9"/>
        <v>975.11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28.08</v>
      </c>
      <c r="CN6" s="35">
        <f t="shared" ref="CN6:CV6" si="10">IF(CN7="",NA(),CN7)</f>
        <v>27.51</v>
      </c>
      <c r="CO6" s="35">
        <f t="shared" si="10"/>
        <v>24.07</v>
      </c>
      <c r="CP6" s="35">
        <f t="shared" si="10"/>
        <v>23.5</v>
      </c>
      <c r="CQ6" s="35">
        <f t="shared" si="10"/>
        <v>19.2</v>
      </c>
      <c r="CR6" s="35">
        <f t="shared" si="10"/>
        <v>60.65</v>
      </c>
      <c r="CS6" s="35">
        <f t="shared" si="10"/>
        <v>51.75</v>
      </c>
      <c r="CT6" s="35">
        <f t="shared" si="10"/>
        <v>50.68</v>
      </c>
      <c r="CU6" s="35">
        <f t="shared" si="10"/>
        <v>50.14</v>
      </c>
      <c r="CV6" s="35">
        <f t="shared" si="10"/>
        <v>54.83</v>
      </c>
      <c r="CW6" s="34" t="str">
        <f>IF(CW7="","",IF(CW7="-","【-】","【"&amp;SUBSTITUTE(TEXT(CW7,"#,##0.00"),"-","△")&amp;"】"))</f>
        <v>【54.84】</v>
      </c>
      <c r="CX6" s="35">
        <f>IF(CX7="",NA(),CX7)</f>
        <v>100</v>
      </c>
      <c r="CY6" s="35">
        <f t="shared" ref="CY6:DG6" si="11">IF(CY7="",NA(),CY7)</f>
        <v>100</v>
      </c>
      <c r="CZ6" s="35">
        <f t="shared" si="11"/>
        <v>100</v>
      </c>
      <c r="DA6" s="35">
        <f t="shared" si="11"/>
        <v>100</v>
      </c>
      <c r="DB6" s="35">
        <f t="shared" si="11"/>
        <v>100</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73628</v>
      </c>
      <c r="D7" s="37">
        <v>47</v>
      </c>
      <c r="E7" s="37">
        <v>17</v>
      </c>
      <c r="F7" s="37">
        <v>5</v>
      </c>
      <c r="G7" s="37">
        <v>0</v>
      </c>
      <c r="H7" s="37" t="s">
        <v>98</v>
      </c>
      <c r="I7" s="37" t="s">
        <v>99</v>
      </c>
      <c r="J7" s="37" t="s">
        <v>100</v>
      </c>
      <c r="K7" s="37" t="s">
        <v>101</v>
      </c>
      <c r="L7" s="37" t="s">
        <v>102</v>
      </c>
      <c r="M7" s="37" t="s">
        <v>103</v>
      </c>
      <c r="N7" s="38" t="s">
        <v>104</v>
      </c>
      <c r="O7" s="38" t="s">
        <v>105</v>
      </c>
      <c r="P7" s="38">
        <v>2.71</v>
      </c>
      <c r="Q7" s="38">
        <v>89.17</v>
      </c>
      <c r="R7" s="38">
        <v>5990</v>
      </c>
      <c r="S7" s="38">
        <v>5427</v>
      </c>
      <c r="T7" s="38">
        <v>317.04000000000002</v>
      </c>
      <c r="U7" s="38">
        <v>17.12</v>
      </c>
      <c r="V7" s="38">
        <v>146</v>
      </c>
      <c r="W7" s="38">
        <v>0.06</v>
      </c>
      <c r="X7" s="38">
        <v>2433.33</v>
      </c>
      <c r="Y7" s="38">
        <v>79.78</v>
      </c>
      <c r="Z7" s="38">
        <v>85.85</v>
      </c>
      <c r="AA7" s="38">
        <v>78.739999999999995</v>
      </c>
      <c r="AB7" s="38">
        <v>76.23</v>
      </c>
      <c r="AC7" s="38">
        <v>75.66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527.6</v>
      </c>
      <c r="BG7" s="38">
        <v>0</v>
      </c>
      <c r="BH7" s="38">
        <v>433.25</v>
      </c>
      <c r="BI7" s="38">
        <v>351.82</v>
      </c>
      <c r="BJ7" s="38">
        <v>375.04</v>
      </c>
      <c r="BK7" s="38">
        <v>974.93</v>
      </c>
      <c r="BL7" s="38">
        <v>855.8</v>
      </c>
      <c r="BM7" s="38">
        <v>789.46</v>
      </c>
      <c r="BN7" s="38">
        <v>826.83</v>
      </c>
      <c r="BO7" s="38">
        <v>867.83</v>
      </c>
      <c r="BP7" s="38">
        <v>832.52</v>
      </c>
      <c r="BQ7" s="38">
        <v>37.54</v>
      </c>
      <c r="BR7" s="38">
        <v>19.920000000000002</v>
      </c>
      <c r="BS7" s="38">
        <v>31.45</v>
      </c>
      <c r="BT7" s="38">
        <v>39.42</v>
      </c>
      <c r="BU7" s="38">
        <v>33.909999999999997</v>
      </c>
      <c r="BV7" s="38">
        <v>55.32</v>
      </c>
      <c r="BW7" s="38">
        <v>59.8</v>
      </c>
      <c r="BX7" s="38">
        <v>57.77</v>
      </c>
      <c r="BY7" s="38">
        <v>57.31</v>
      </c>
      <c r="BZ7" s="38">
        <v>57.08</v>
      </c>
      <c r="CA7" s="38">
        <v>60.94</v>
      </c>
      <c r="CB7" s="38">
        <v>989.86</v>
      </c>
      <c r="CC7" s="38">
        <v>1901.99</v>
      </c>
      <c r="CD7" s="38">
        <v>1000.87</v>
      </c>
      <c r="CE7" s="38">
        <v>720.13</v>
      </c>
      <c r="CF7" s="38">
        <v>975.11</v>
      </c>
      <c r="CG7" s="38">
        <v>283.17</v>
      </c>
      <c r="CH7" s="38">
        <v>263.76</v>
      </c>
      <c r="CI7" s="38">
        <v>274.35000000000002</v>
      </c>
      <c r="CJ7" s="38">
        <v>273.52</v>
      </c>
      <c r="CK7" s="38">
        <v>274.99</v>
      </c>
      <c r="CL7" s="38">
        <v>253.04</v>
      </c>
      <c r="CM7" s="38">
        <v>28.08</v>
      </c>
      <c r="CN7" s="38">
        <v>27.51</v>
      </c>
      <c r="CO7" s="38">
        <v>24.07</v>
      </c>
      <c r="CP7" s="38">
        <v>23.5</v>
      </c>
      <c r="CQ7" s="38">
        <v>19.2</v>
      </c>
      <c r="CR7" s="38">
        <v>60.65</v>
      </c>
      <c r="CS7" s="38">
        <v>51.75</v>
      </c>
      <c r="CT7" s="38">
        <v>50.68</v>
      </c>
      <c r="CU7" s="38">
        <v>50.14</v>
      </c>
      <c r="CV7" s="38">
        <v>54.83</v>
      </c>
      <c r="CW7" s="38">
        <v>54.84</v>
      </c>
      <c r="CX7" s="38">
        <v>100</v>
      </c>
      <c r="CY7" s="38">
        <v>100</v>
      </c>
      <c r="CZ7" s="38">
        <v>100</v>
      </c>
      <c r="DA7" s="38">
        <v>100</v>
      </c>
      <c r="DB7" s="38">
        <v>100</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星敦史</cp:lastModifiedBy>
  <dcterms:created xsi:type="dcterms:W3CDTF">2021-12-03T07:55:29Z</dcterms:created>
  <dcterms:modified xsi:type="dcterms:W3CDTF">2022-01-21T04:16:06Z</dcterms:modified>
  <cp:category/>
</cp:coreProperties>
</file>