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0206\Desktop\経営分析（R3)\経営分析表\"/>
    </mc:Choice>
  </mc:AlternateContent>
  <workbookProtection workbookAlgorithmName="SHA-512" workbookHashValue="hyUbodtnYxaEF2PUU76prVseCKIpNxMmvMEnLwFtHkGg+fDHawR3SevJVjrSMXUnXEJO2PhVYmoiuydOl7ETXQ==" workbookSaltValue="g/5kkyHOlQKhKcu0zgMxBA==" workbookSpinCount="100000" lockStructure="1"/>
  <bookViews>
    <workbookView xWindow="0" yWindow="0" windowWidth="17985" windowHeight="51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I8" i="4"/>
  <c r="B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<sst xmlns="http://schemas.openxmlformats.org/spreadsheetml/2006/main" count="236" uniqueCount="118">
  <si>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</si>
  <si>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</si>
  <si>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</si>
  <si>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</si>
  <si>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</si>
  <si>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</si>
  <si>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</si>
  <si>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</si>
  <si>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</si>
  <si>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</si>
  <si>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</si>
  <si>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</si>
  <si>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</si>
  <si>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</si>
  <si>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</si>
  <si>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</si>
  <si>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</si>
  <si>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</si>
  <si>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</si>
  <si>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</si>
  <si>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</si>
  <si>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</si>
  <si>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</si>
  <si>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</si>
  <si>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</si>
  <si>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</si>
  <si>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</si>
  <si>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</si>
  <si>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</si>
  <si>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</si>
  <si>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</si>
  <si>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</si>
  <si>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</si>
  <si>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</si>
  <si>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</si>
  <si>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</si>
  <si>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</si>
  <si>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</si>
  <si>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</si>
  <si>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</si>
  <si>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</si>
  <si>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</si>
  <si>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</si>
  <si>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</si>
  <si>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</si>
  <si>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</si>
  <si>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</si>
  <si>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</si>
  <si>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</si>
  <si>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</si>
  <si>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</si>
  <si>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</si>
  <si>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</si>
  <si>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</si>
  <si>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</si>
  <si>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</si>
  <si>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</si>
  <si>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</si>
  <si>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</si>
  <si>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</si>
  <si>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</si>
  <si>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</si>
  <si>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</si>
  <si>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</si>
  <si>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</si>
  <si>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</si>
  <si>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</si>
  <si>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</si>
  <si>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</si>
  <si>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</si>
  <si>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</si>
  <si>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</si>
  <si>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</si>
  <si>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</si>
  <si>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</si>
  <si>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</si>
  <si>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</si>
  <si>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</si>
  <si>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</si>
  <si>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</si>
  <si>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</si>
  <si>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</si>
  <si>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</si>
  <si>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</si>
  <si>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</si>
  <si>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</si>
  <si>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</si>
  <si>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</si>
  <si>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</si>
  <si>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</si>
  <si>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</si>
  <si>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</si>
  <si>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</si>
  <si>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</si>
  <si>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</si>
  <si>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</si>
  <si>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</si>
  <si>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大玉村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</si>
  <si>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</si>
  <si>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</si>
  <si>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</si>
  <si>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</si>
  <si>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</si>
  <si>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</si>
  <si>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</si>
  <si>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</si>
  <si>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</si>
  <si>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</si>
  <si>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</si>
  <si>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</si>
  <si>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</si>
  <si>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</si>
  <si>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</si>
  <si>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</si>
  <si>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</si>
  <si>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村内３箇所の浄化センターを運用しており村からの繰出し金で起債の利子全額と元金の一部を補填している。
　また使用料は住宅及び集合住宅の建設の増加に伴い例年増加している。料金体系については１世帯当たり月額３，５００円の基本料金に算定人数１人あたり５５０円を加算。</t>
    <phoneticPr fontId="4"/>
  </si>
  <si>
    <t xml:space="preserve"> 施設については、運用開始から稼働してる処理場内の機械類の大規模な修繕が必要で今後さらなる維持管理費が増える事が予想されため令和２年度に施設の機能診断及び最適化構想を策定し改修工事を進めていく。</t>
    <rPh sb="62" eb="63">
      <t>レイ</t>
    </rPh>
    <rPh sb="63" eb="64">
      <t>ワ</t>
    </rPh>
    <rPh sb="65" eb="66">
      <t>ネン</t>
    </rPh>
    <rPh sb="66" eb="67">
      <t>ド</t>
    </rPh>
    <rPh sb="68" eb="70">
      <t>シセツ</t>
    </rPh>
    <rPh sb="71" eb="73">
      <t>キノウ</t>
    </rPh>
    <rPh sb="73" eb="75">
      <t>シンダン</t>
    </rPh>
    <rPh sb="75" eb="76">
      <t>オヨ</t>
    </rPh>
    <rPh sb="77" eb="80">
      <t>サイテキカ</t>
    </rPh>
    <rPh sb="80" eb="82">
      <t>コウソウ</t>
    </rPh>
    <rPh sb="83" eb="85">
      <t>サクテイ</t>
    </rPh>
    <rPh sb="86" eb="88">
      <t>カイシュウ</t>
    </rPh>
    <rPh sb="88" eb="90">
      <t>コウジ</t>
    </rPh>
    <rPh sb="91" eb="92">
      <t>スス</t>
    </rPh>
    <phoneticPr fontId="4"/>
  </si>
  <si>
    <t xml:space="preserve">  全体の総括としては、未接続の加入の促進を図り運営状況の改善を図っていく。
　料金体系の見直し値上げについては、随時検討していく。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</si>
</sst>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070-433D-B588-D4C5DE6A0EF8}"/>
            </c:ext>
          </c:extLst>
        </c:ser>
        <c:dLbls>
          <c:showLegendKey val="0"/>
          <c:showVal val="0"/>
          <c:showCatName val="0"/>
          <c:showSerName val="0"/>
          <c:showPercent val="0"/>
          <c:showBubbleSize val="0"/>
        </c:dLbls>
        <c:gapWidth val="150"/>
        <c:axId val="144161832"/>
        <c:axId val="14416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xmlns:c16r2="http://schemas.microsoft.com/office/drawing/2015/06/chart">
            <c:ext xmlns:c16="http://schemas.microsoft.com/office/drawing/2014/chart" uri="{C3380CC4-5D6E-409C-BE32-E72D297353CC}">
              <c16:uniqueId val="{00000001-2070-433D-B588-D4C5DE6A0EF8}"/>
            </c:ext>
          </c:extLst>
        </c:ser>
        <c:dLbls>
          <c:showLegendKey val="0"/>
          <c:showVal val="0"/>
          <c:showCatName val="0"/>
          <c:showSerName val="0"/>
          <c:showPercent val="0"/>
          <c:showBubbleSize val="0"/>
        </c:dLbls>
        <c:marker val="1"/>
        <c:smooth val="0"/>
        <c:axId val="144161832"/>
        <c:axId val="144161048"/>
      </c:lineChart>
      <c:dateAx>
        <c:axId val="144161832"/>
        <c:scaling>
          <c:orientation val="minMax"/>
        </c:scaling>
        <c:delete val="1"/>
        <c:axPos val="b"/>
        <c:numFmt formatCode="&quot;H&quot;yy" sourceLinked="1"/>
        <c:majorTickMark val="none"/>
        <c:minorTickMark val="none"/>
        <c:tickLblPos val="none"/>
        <c:crossAx val="144161048"/>
        <c:crosses val="autoZero"/>
        <c:auto val="1"/>
        <c:lblOffset val="100"/>
        <c:baseTimeUnit val="years"/>
      </c:dateAx>
      <c:valAx>
        <c:axId val="14416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6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38.07</c:v>
                </c:pt>
                <c:pt idx="1">
                  <c:v>39.06</c:v>
                </c:pt>
                <c:pt idx="2">
                  <c:v>39.229999999999997</c:v>
                </c:pt>
                <c:pt idx="3">
                  <c:v>40.159999999999997</c:v>
                </c:pt>
                <c:pt idx="4">
                  <c:v>42.66</c:v>
                </c:pt>
              </c:numCache>
            </c:numRef>
          </c:val>
          <c:extLst xmlns:c16r2="http://schemas.microsoft.com/office/drawing/2015/06/chart">
            <c:ext xmlns:c16="http://schemas.microsoft.com/office/drawing/2014/chart" uri="{C3380CC4-5D6E-409C-BE32-E72D297353CC}">
              <c16:uniqueId val="{00000000-4FD8-4536-AB9F-75E6312FDC41}"/>
            </c:ext>
          </c:extLst>
        </c:ser>
        <c:dLbls>
          <c:showLegendKey val="0"/>
          <c:showVal val="0"/>
          <c:showCatName val="0"/>
          <c:showSerName val="0"/>
          <c:showPercent val="0"/>
          <c:showBubbleSize val="0"/>
        </c:dLbls>
        <c:gapWidth val="150"/>
        <c:axId val="298775800"/>
        <c:axId val="29877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xmlns:c16r2="http://schemas.microsoft.com/office/drawing/2015/06/chart">
            <c:ext xmlns:c16="http://schemas.microsoft.com/office/drawing/2014/chart" uri="{C3380CC4-5D6E-409C-BE32-E72D297353CC}">
              <c16:uniqueId val="{00000001-4FD8-4536-AB9F-75E6312FDC41}"/>
            </c:ext>
          </c:extLst>
        </c:ser>
        <c:dLbls>
          <c:showLegendKey val="0"/>
          <c:showVal val="0"/>
          <c:showCatName val="0"/>
          <c:showSerName val="0"/>
          <c:showPercent val="0"/>
          <c:showBubbleSize val="0"/>
        </c:dLbls>
        <c:marker val="1"/>
        <c:smooth val="0"/>
        <c:axId val="298775800"/>
        <c:axId val="298774232"/>
      </c:lineChart>
      <c:dateAx>
        <c:axId val="298775800"/>
        <c:scaling>
          <c:orientation val="minMax"/>
        </c:scaling>
        <c:delete val="1"/>
        <c:axPos val="b"/>
        <c:numFmt formatCode="&quot;H&quot;yy" sourceLinked="1"/>
        <c:majorTickMark val="none"/>
        <c:minorTickMark val="none"/>
        <c:tickLblPos val="none"/>
        <c:crossAx val="298774232"/>
        <c:crosses val="autoZero"/>
        <c:auto val="1"/>
        <c:lblOffset val="100"/>
        <c:baseTimeUnit val="years"/>
      </c:dateAx>
      <c:valAx>
        <c:axId val="29877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7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57.16</c:v>
                </c:pt>
                <c:pt idx="1">
                  <c:v>57.62</c:v>
                </c:pt>
                <c:pt idx="2">
                  <c:v>59.52</c:v>
                </c:pt>
                <c:pt idx="3">
                  <c:v>59.81</c:v>
                </c:pt>
                <c:pt idx="4">
                  <c:v>61.1</c:v>
                </c:pt>
              </c:numCache>
            </c:numRef>
          </c:val>
          <c:extLst xmlns:c16r2="http://schemas.microsoft.com/office/drawing/2015/06/chart">
            <c:ext xmlns:c16="http://schemas.microsoft.com/office/drawing/2014/chart" uri="{C3380CC4-5D6E-409C-BE32-E72D297353CC}">
              <c16:uniqueId val="{00000000-0372-4873-B129-062F6633A27C}"/>
            </c:ext>
          </c:extLst>
        </c:ser>
        <c:dLbls>
          <c:showLegendKey val="0"/>
          <c:showVal val="0"/>
          <c:showCatName val="0"/>
          <c:showSerName val="0"/>
          <c:showPercent val="0"/>
          <c:showBubbleSize val="0"/>
        </c:dLbls>
        <c:gapWidth val="150"/>
        <c:axId val="297999200"/>
        <c:axId val="29800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xmlns:c16r2="http://schemas.microsoft.com/office/drawing/2015/06/chart">
            <c:ext xmlns:c16="http://schemas.microsoft.com/office/drawing/2014/chart" uri="{C3380CC4-5D6E-409C-BE32-E72D297353CC}">
              <c16:uniqueId val="{00000001-0372-4873-B129-062F6633A27C}"/>
            </c:ext>
          </c:extLst>
        </c:ser>
        <c:dLbls>
          <c:showLegendKey val="0"/>
          <c:showVal val="0"/>
          <c:showCatName val="0"/>
          <c:showSerName val="0"/>
          <c:showPercent val="0"/>
          <c:showBubbleSize val="0"/>
        </c:dLbls>
        <c:marker val="1"/>
        <c:smooth val="0"/>
        <c:axId val="297999200"/>
        <c:axId val="298001552"/>
      </c:lineChart>
      <c:dateAx>
        <c:axId val="297999200"/>
        <c:scaling>
          <c:orientation val="minMax"/>
        </c:scaling>
        <c:delete val="1"/>
        <c:axPos val="b"/>
        <c:numFmt formatCode="&quot;H&quot;yy" sourceLinked="1"/>
        <c:majorTickMark val="none"/>
        <c:minorTickMark val="none"/>
        <c:tickLblPos val="none"/>
        <c:crossAx val="298001552"/>
        <c:crosses val="autoZero"/>
        <c:auto val="1"/>
        <c:lblOffset val="100"/>
        <c:baseTimeUnit val="years"/>
      </c:dateAx>
      <c:valAx>
        <c:axId val="29800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9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99.96</c:v>
                </c:pt>
                <c:pt idx="1">
                  <c:v>98.19</c:v>
                </c:pt>
                <c:pt idx="2">
                  <c:v>97.3</c:v>
                </c:pt>
                <c:pt idx="3">
                  <c:v>94.62</c:v>
                </c:pt>
                <c:pt idx="4">
                  <c:v>89.73</c:v>
                </c:pt>
              </c:numCache>
            </c:numRef>
          </c:val>
          <c:extLst xmlns:c16r2="http://schemas.microsoft.com/office/drawing/2015/06/chart">
            <c:ext xmlns:c16="http://schemas.microsoft.com/office/drawing/2014/chart" uri="{C3380CC4-5D6E-409C-BE32-E72D297353CC}">
              <c16:uniqueId val="{00000000-1E98-45F7-AFFD-77E22EA59D9C}"/>
            </c:ext>
          </c:extLst>
        </c:ser>
        <c:dLbls>
          <c:showLegendKey val="0"/>
          <c:showVal val="0"/>
          <c:showCatName val="0"/>
          <c:showSerName val="0"/>
          <c:showPercent val="0"/>
          <c:showBubbleSize val="0"/>
        </c:dLbls>
        <c:gapWidth val="150"/>
        <c:axId val="144159088"/>
        <c:axId val="29799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98-45F7-AFFD-77E22EA59D9C}"/>
            </c:ext>
          </c:extLst>
        </c:ser>
        <c:dLbls>
          <c:showLegendKey val="0"/>
          <c:showVal val="0"/>
          <c:showCatName val="0"/>
          <c:showSerName val="0"/>
          <c:showPercent val="0"/>
          <c:showBubbleSize val="0"/>
        </c:dLbls>
        <c:marker val="1"/>
        <c:smooth val="0"/>
        <c:axId val="144159088"/>
        <c:axId val="297999984"/>
      </c:lineChart>
      <c:dateAx>
        <c:axId val="144159088"/>
        <c:scaling>
          <c:orientation val="minMax"/>
        </c:scaling>
        <c:delete val="1"/>
        <c:axPos val="b"/>
        <c:numFmt formatCode="&quot;H&quot;yy" sourceLinked="1"/>
        <c:majorTickMark val="none"/>
        <c:minorTickMark val="none"/>
        <c:tickLblPos val="none"/>
        <c:crossAx val="297999984"/>
        <c:crosses val="autoZero"/>
        <c:auto val="1"/>
        <c:lblOffset val="100"/>
        <c:baseTimeUnit val="years"/>
      </c:dateAx>
      <c:valAx>
        <c:axId val="29799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5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D8-4427-B4A7-74EC22DEF327}"/>
            </c:ext>
          </c:extLst>
        </c:ser>
        <c:dLbls>
          <c:showLegendKey val="0"/>
          <c:showVal val="0"/>
          <c:showCatName val="0"/>
          <c:showSerName val="0"/>
          <c:showPercent val="0"/>
          <c:showBubbleSize val="0"/>
        </c:dLbls>
        <c:gapWidth val="150"/>
        <c:axId val="297998416"/>
        <c:axId val="29800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D8-4427-B4A7-74EC22DEF327}"/>
            </c:ext>
          </c:extLst>
        </c:ser>
        <c:dLbls>
          <c:showLegendKey val="0"/>
          <c:showVal val="0"/>
          <c:showCatName val="0"/>
          <c:showSerName val="0"/>
          <c:showPercent val="0"/>
          <c:showBubbleSize val="0"/>
        </c:dLbls>
        <c:marker val="1"/>
        <c:smooth val="0"/>
        <c:axId val="297998416"/>
        <c:axId val="298002336"/>
      </c:lineChart>
      <c:dateAx>
        <c:axId val="297998416"/>
        <c:scaling>
          <c:orientation val="minMax"/>
        </c:scaling>
        <c:delete val="1"/>
        <c:axPos val="b"/>
        <c:numFmt formatCode="&quot;H&quot;yy" sourceLinked="1"/>
        <c:majorTickMark val="none"/>
        <c:minorTickMark val="none"/>
        <c:tickLblPos val="none"/>
        <c:crossAx val="298002336"/>
        <c:crosses val="autoZero"/>
        <c:auto val="1"/>
        <c:lblOffset val="100"/>
        <c:baseTimeUnit val="years"/>
      </c:dateAx>
      <c:valAx>
        <c:axId val="29800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99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DE-4981-9CD7-58DA138388E2}"/>
            </c:ext>
          </c:extLst>
        </c:ser>
        <c:dLbls>
          <c:showLegendKey val="0"/>
          <c:showVal val="0"/>
          <c:showCatName val="0"/>
          <c:showSerName val="0"/>
          <c:showPercent val="0"/>
          <c:showBubbleSize val="0"/>
        </c:dLbls>
        <c:gapWidth val="150"/>
        <c:axId val="298001944"/>
        <c:axId val="29799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DE-4981-9CD7-58DA138388E2}"/>
            </c:ext>
          </c:extLst>
        </c:ser>
        <c:dLbls>
          <c:showLegendKey val="0"/>
          <c:showVal val="0"/>
          <c:showCatName val="0"/>
          <c:showSerName val="0"/>
          <c:showPercent val="0"/>
          <c:showBubbleSize val="0"/>
        </c:dLbls>
        <c:marker val="1"/>
        <c:smooth val="0"/>
        <c:axId val="298001944"/>
        <c:axId val="297997632"/>
      </c:lineChart>
      <c:dateAx>
        <c:axId val="298001944"/>
        <c:scaling>
          <c:orientation val="minMax"/>
        </c:scaling>
        <c:delete val="1"/>
        <c:axPos val="b"/>
        <c:numFmt formatCode="&quot;H&quot;yy" sourceLinked="1"/>
        <c:majorTickMark val="none"/>
        <c:minorTickMark val="none"/>
        <c:tickLblPos val="none"/>
        <c:crossAx val="297997632"/>
        <c:crosses val="autoZero"/>
        <c:auto val="1"/>
        <c:lblOffset val="100"/>
        <c:baseTimeUnit val="years"/>
      </c:dateAx>
      <c:valAx>
        <c:axId val="29799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00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B4-4BEA-9B13-6B67BD1D9211}"/>
            </c:ext>
          </c:extLst>
        </c:ser>
        <c:dLbls>
          <c:showLegendKey val="0"/>
          <c:showVal val="0"/>
          <c:showCatName val="0"/>
          <c:showSerName val="0"/>
          <c:showPercent val="0"/>
          <c:showBubbleSize val="0"/>
        </c:dLbls>
        <c:gapWidth val="150"/>
        <c:axId val="298003512"/>
        <c:axId val="298000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B4-4BEA-9B13-6B67BD1D9211}"/>
            </c:ext>
          </c:extLst>
        </c:ser>
        <c:dLbls>
          <c:showLegendKey val="0"/>
          <c:showVal val="0"/>
          <c:showCatName val="0"/>
          <c:showSerName val="0"/>
          <c:showPercent val="0"/>
          <c:showBubbleSize val="0"/>
        </c:dLbls>
        <c:marker val="1"/>
        <c:smooth val="0"/>
        <c:axId val="298003512"/>
        <c:axId val="298000376"/>
      </c:lineChart>
      <c:dateAx>
        <c:axId val="298003512"/>
        <c:scaling>
          <c:orientation val="minMax"/>
        </c:scaling>
        <c:delete val="1"/>
        <c:axPos val="b"/>
        <c:numFmt formatCode="&quot;H&quot;yy" sourceLinked="1"/>
        <c:majorTickMark val="none"/>
        <c:minorTickMark val="none"/>
        <c:tickLblPos val="none"/>
        <c:crossAx val="298000376"/>
        <c:crosses val="autoZero"/>
        <c:auto val="1"/>
        <c:lblOffset val="100"/>
        <c:baseTimeUnit val="years"/>
      </c:dateAx>
      <c:valAx>
        <c:axId val="29800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00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C2-4052-8D76-A405A49C56CA}"/>
            </c:ext>
          </c:extLst>
        </c:ser>
        <c:dLbls>
          <c:showLegendKey val="0"/>
          <c:showVal val="0"/>
          <c:showCatName val="0"/>
          <c:showSerName val="0"/>
          <c:showPercent val="0"/>
          <c:showBubbleSize val="0"/>
        </c:dLbls>
        <c:gapWidth val="150"/>
        <c:axId val="298771880"/>
        <c:axId val="29877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C2-4052-8D76-A405A49C56CA}"/>
            </c:ext>
          </c:extLst>
        </c:ser>
        <c:dLbls>
          <c:showLegendKey val="0"/>
          <c:showVal val="0"/>
          <c:showCatName val="0"/>
          <c:showSerName val="0"/>
          <c:showPercent val="0"/>
          <c:showBubbleSize val="0"/>
        </c:dLbls>
        <c:marker val="1"/>
        <c:smooth val="0"/>
        <c:axId val="298771880"/>
        <c:axId val="298777368"/>
      </c:lineChart>
      <c:dateAx>
        <c:axId val="298771880"/>
        <c:scaling>
          <c:orientation val="minMax"/>
        </c:scaling>
        <c:delete val="1"/>
        <c:axPos val="b"/>
        <c:numFmt formatCode="&quot;H&quot;yy" sourceLinked="1"/>
        <c:majorTickMark val="none"/>
        <c:minorTickMark val="none"/>
        <c:tickLblPos val="none"/>
        <c:crossAx val="298777368"/>
        <c:crosses val="autoZero"/>
        <c:auto val="1"/>
        <c:lblOffset val="100"/>
        <c:baseTimeUnit val="years"/>
      </c:dateAx>
      <c:valAx>
        <c:axId val="29877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7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FED-4DD1-9F29-CE2B6C15E43B}"/>
            </c:ext>
          </c:extLst>
        </c:ser>
        <c:dLbls>
          <c:showLegendKey val="0"/>
          <c:showVal val="0"/>
          <c:showCatName val="0"/>
          <c:showSerName val="0"/>
          <c:showPercent val="0"/>
          <c:showBubbleSize val="0"/>
        </c:dLbls>
        <c:gapWidth val="150"/>
        <c:axId val="298772272"/>
        <c:axId val="29877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xmlns:c16r2="http://schemas.microsoft.com/office/drawing/2015/06/chart">
            <c:ext xmlns:c16="http://schemas.microsoft.com/office/drawing/2014/chart" uri="{C3380CC4-5D6E-409C-BE32-E72D297353CC}">
              <c16:uniqueId val="{00000001-5FED-4DD1-9F29-CE2B6C15E43B}"/>
            </c:ext>
          </c:extLst>
        </c:ser>
        <c:dLbls>
          <c:showLegendKey val="0"/>
          <c:showVal val="0"/>
          <c:showCatName val="0"/>
          <c:showSerName val="0"/>
          <c:showPercent val="0"/>
          <c:showBubbleSize val="0"/>
        </c:dLbls>
        <c:marker val="1"/>
        <c:smooth val="0"/>
        <c:axId val="298772272"/>
        <c:axId val="298776584"/>
      </c:lineChart>
      <c:dateAx>
        <c:axId val="298772272"/>
        <c:scaling>
          <c:orientation val="minMax"/>
        </c:scaling>
        <c:delete val="1"/>
        <c:axPos val="b"/>
        <c:numFmt formatCode="&quot;H&quot;yy" sourceLinked="1"/>
        <c:majorTickMark val="none"/>
        <c:minorTickMark val="none"/>
        <c:tickLblPos val="none"/>
        <c:crossAx val="298776584"/>
        <c:crosses val="autoZero"/>
        <c:auto val="1"/>
        <c:lblOffset val="100"/>
        <c:baseTimeUnit val="years"/>
      </c:dateAx>
      <c:valAx>
        <c:axId val="29877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7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109.3</c:v>
                </c:pt>
                <c:pt idx="1">
                  <c:v>101.93</c:v>
                </c:pt>
                <c:pt idx="2">
                  <c:v>101.62</c:v>
                </c:pt>
                <c:pt idx="3">
                  <c:v>111.58</c:v>
                </c:pt>
                <c:pt idx="4">
                  <c:v>89.48</c:v>
                </c:pt>
              </c:numCache>
            </c:numRef>
          </c:val>
          <c:extLst xmlns:c16r2="http://schemas.microsoft.com/office/drawing/2015/06/chart">
            <c:ext xmlns:c16="http://schemas.microsoft.com/office/drawing/2014/chart" uri="{C3380CC4-5D6E-409C-BE32-E72D297353CC}">
              <c16:uniqueId val="{00000000-2F79-4E49-97CA-296C9AB147C1}"/>
            </c:ext>
          </c:extLst>
        </c:ser>
        <c:dLbls>
          <c:showLegendKey val="0"/>
          <c:showVal val="0"/>
          <c:showCatName val="0"/>
          <c:showSerName val="0"/>
          <c:showPercent val="0"/>
          <c:showBubbleSize val="0"/>
        </c:dLbls>
        <c:gapWidth val="150"/>
        <c:axId val="298771096"/>
        <c:axId val="29877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xmlns:c16r2="http://schemas.microsoft.com/office/drawing/2015/06/chart">
            <c:ext xmlns:c16="http://schemas.microsoft.com/office/drawing/2014/chart" uri="{C3380CC4-5D6E-409C-BE32-E72D297353CC}">
              <c16:uniqueId val="{00000001-2F79-4E49-97CA-296C9AB147C1}"/>
            </c:ext>
          </c:extLst>
        </c:ser>
        <c:dLbls>
          <c:showLegendKey val="0"/>
          <c:showVal val="0"/>
          <c:showCatName val="0"/>
          <c:showSerName val="0"/>
          <c:showPercent val="0"/>
          <c:showBubbleSize val="0"/>
        </c:dLbls>
        <c:marker val="1"/>
        <c:smooth val="0"/>
        <c:axId val="298771096"/>
        <c:axId val="298772664"/>
      </c:lineChart>
      <c:dateAx>
        <c:axId val="298771096"/>
        <c:scaling>
          <c:orientation val="minMax"/>
        </c:scaling>
        <c:delete val="1"/>
        <c:axPos val="b"/>
        <c:numFmt formatCode="&quot;H&quot;yy" sourceLinked="1"/>
        <c:majorTickMark val="none"/>
        <c:minorTickMark val="none"/>
        <c:tickLblPos val="none"/>
        <c:crossAx val="298772664"/>
        <c:crosses val="autoZero"/>
        <c:auto val="1"/>
        <c:lblOffset val="100"/>
        <c:baseTimeUnit val="years"/>
      </c:dateAx>
      <c:valAx>
        <c:axId val="29877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7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205.13</c:v>
                </c:pt>
                <c:pt idx="1">
                  <c:v>221.99</c:v>
                </c:pt>
                <c:pt idx="2">
                  <c:v>227.81</c:v>
                </c:pt>
                <c:pt idx="3">
                  <c:v>206.57</c:v>
                </c:pt>
                <c:pt idx="4">
                  <c:v>251.99</c:v>
                </c:pt>
              </c:numCache>
            </c:numRef>
          </c:val>
          <c:extLst xmlns:c16r2="http://schemas.microsoft.com/office/drawing/2015/06/chart">
            <c:ext xmlns:c16="http://schemas.microsoft.com/office/drawing/2014/chart" uri="{C3380CC4-5D6E-409C-BE32-E72D297353CC}">
              <c16:uniqueId val="{00000000-41E1-4B17-B95F-FF29A7BE8080}"/>
            </c:ext>
          </c:extLst>
        </c:ser>
        <c:dLbls>
          <c:showLegendKey val="0"/>
          <c:showVal val="0"/>
          <c:showCatName val="0"/>
          <c:showSerName val="0"/>
          <c:showPercent val="0"/>
          <c:showBubbleSize val="0"/>
        </c:dLbls>
        <c:gapWidth val="150"/>
        <c:axId val="298774624"/>
        <c:axId val="29877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xmlns:c16r2="http://schemas.microsoft.com/office/drawing/2015/06/chart">
            <c:ext xmlns:c16="http://schemas.microsoft.com/office/drawing/2014/chart" uri="{C3380CC4-5D6E-409C-BE32-E72D297353CC}">
              <c16:uniqueId val="{00000001-41E1-4B17-B95F-FF29A7BE8080}"/>
            </c:ext>
          </c:extLst>
        </c:ser>
        <c:dLbls>
          <c:showLegendKey val="0"/>
          <c:showVal val="0"/>
          <c:showCatName val="0"/>
          <c:showSerName val="0"/>
          <c:showPercent val="0"/>
          <c:showBubbleSize val="0"/>
        </c:dLbls>
        <c:marker val="1"/>
        <c:smooth val="0"/>
        <c:axId val="298774624"/>
        <c:axId val="298777760"/>
      </c:lineChart>
      <c:dateAx>
        <c:axId val="298774624"/>
        <c:scaling>
          <c:orientation val="minMax"/>
        </c:scaling>
        <c:delete val="1"/>
        <c:axPos val="b"/>
        <c:numFmt formatCode="&quot;H&quot;yy" sourceLinked="1"/>
        <c:majorTickMark val="none"/>
        <c:minorTickMark val="none"/>
        <c:tickLblPos val="none"/>
        <c:crossAx val="298777760"/>
        <c:crosses val="autoZero"/>
        <c:auto val="1"/>
        <c:lblOffset val="100"/>
        <c:baseTimeUnit val="years"/>
      </c:dateAx>
      <c:valAx>
        <c:axId val="2987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7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3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大玉村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8772</v>
      </c>
      <c r="AM8" s="51"/>
      <c r="AN8" s="51"/>
      <c r="AO8" s="51"/>
      <c r="AP8" s="51"/>
      <c r="AQ8" s="51"/>
      <c r="AR8" s="51"/>
      <c r="AS8" s="51"/>
      <c r="AT8" s="46">
        <f>データ!T6</f>
        <v>79.44</v>
      </c>
      <c r="AU8" s="46"/>
      <c r="AV8" s="46"/>
      <c r="AW8" s="46"/>
      <c r="AX8" s="46"/>
      <c r="AY8" s="46"/>
      <c r="AZ8" s="46"/>
      <c r="BA8" s="46"/>
      <c r="BB8" s="46">
        <f>データ!U6</f>
        <v>110.42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39.479999999999997</v>
      </c>
      <c r="Q10" s="46"/>
      <c r="R10" s="46"/>
      <c r="S10" s="46"/>
      <c r="T10" s="46"/>
      <c r="U10" s="46"/>
      <c r="V10" s="46"/>
      <c r="W10" s="46">
        <f>データ!Q6</f>
        <v>100</v>
      </c>
      <c r="X10" s="46"/>
      <c r="Y10" s="46"/>
      <c r="Z10" s="46"/>
      <c r="AA10" s="46"/>
      <c r="AB10" s="46"/>
      <c r="AC10" s="46"/>
      <c r="AD10" s="51">
        <f>データ!R6</f>
        <v>5665</v>
      </c>
      <c r="AE10" s="51"/>
      <c r="AF10" s="51"/>
      <c r="AG10" s="51"/>
      <c r="AH10" s="51"/>
      <c r="AI10" s="51"/>
      <c r="AJ10" s="51"/>
      <c r="AK10" s="2"/>
      <c r="AL10" s="51">
        <f>データ!V6</f>
        <v>3452</v>
      </c>
      <c r="AM10" s="51"/>
      <c r="AN10" s="51"/>
      <c r="AO10" s="51"/>
      <c r="AP10" s="51"/>
      <c r="AQ10" s="51"/>
      <c r="AR10" s="51"/>
      <c r="AS10" s="51"/>
      <c r="AT10" s="46">
        <f>データ!W6</f>
        <v>1.59</v>
      </c>
      <c r="AU10" s="46"/>
      <c r="AV10" s="46"/>
      <c r="AW10" s="46"/>
      <c r="AX10" s="46"/>
      <c r="AY10" s="46"/>
      <c r="AZ10" s="46"/>
      <c r="BA10" s="46"/>
      <c r="BB10" s="46">
        <f>データ!X6</f>
        <v>2171.0700000000002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m9eOuwLN+F2WiCB2cM9KI/TXZWoN/iB9Xhc/Jkl3xPVvFypTiqkKYxZ8ybNlGHt4LSnp4VmHZaA+lKqVDLT0NQ==" saltValue="j0chH6oHLJNJ9TBPR2Pb0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73229</v>
      </c>
      <c r="D6" s="33">
        <f t="shared" si="3"/>
        <v>47</v>
      </c>
      <c r="E6" s="33">
        <f t="shared" si="3"/>
        <v>17</v>
      </c>
      <c r="F6" s="33">
        <f t="shared" si="3"/>
        <v>5</v>
      </c>
      <c r="G6" s="33">
        <f t="shared" si="3"/>
        <v>0</v>
      </c>
      <c r="H6" s="33" t="str">
        <f t="shared" si="3"/>
        <v>福島県　大玉村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39.479999999999997</v>
      </c>
      <c r="Q6" s="34">
        <f t="shared" si="3"/>
        <v>100</v>
      </c>
      <c r="R6" s="34">
        <f t="shared" si="3"/>
        <v>5665</v>
      </c>
      <c r="S6" s="34">
        <f t="shared" si="3"/>
        <v>8772</v>
      </c>
      <c r="T6" s="34">
        <f t="shared" si="3"/>
        <v>79.44</v>
      </c>
      <c r="U6" s="34">
        <f t="shared" si="3"/>
        <v>110.42</v>
      </c>
      <c r="V6" s="34">
        <f t="shared" si="3"/>
        <v>3452</v>
      </c>
      <c r="W6" s="34">
        <f t="shared" si="3"/>
        <v>1.59</v>
      </c>
      <c r="X6" s="34">
        <f t="shared" si="3"/>
        <v>2171.0700000000002</v>
      </c>
      <c r="Y6" s="35">
        <f>IF(Y7="",NA(),Y7)</f>
        <v>99.96</v>
      </c>
      <c r="Z6" s="35">
        <f t="shared" ref="Z6:AH6" si="4">IF(Z7="",NA(),Z7)</f>
        <v>98.19</v>
      </c>
      <c r="AA6" s="35">
        <f t="shared" si="4"/>
        <v>97.3</v>
      </c>
      <c r="AB6" s="35">
        <f t="shared" si="4"/>
        <v>94.62</v>
      </c>
      <c r="AC6" s="35">
        <f t="shared" si="4"/>
        <v>89.73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109.3</v>
      </c>
      <c r="BR6" s="35">
        <f t="shared" ref="BR6:BZ6" si="8">IF(BR7="",NA(),BR7)</f>
        <v>101.93</v>
      </c>
      <c r="BS6" s="35">
        <f t="shared" si="8"/>
        <v>101.62</v>
      </c>
      <c r="BT6" s="35">
        <f t="shared" si="8"/>
        <v>111.58</v>
      </c>
      <c r="BU6" s="35">
        <f t="shared" si="8"/>
        <v>89.48</v>
      </c>
      <c r="BV6" s="35">
        <f t="shared" si="8"/>
        <v>55.32</v>
      </c>
      <c r="BW6" s="35">
        <f t="shared" si="8"/>
        <v>59.8</v>
      </c>
      <c r="BX6" s="35">
        <f t="shared" si="8"/>
        <v>57.77</v>
      </c>
      <c r="BY6" s="35">
        <f t="shared" si="8"/>
        <v>57.31</v>
      </c>
      <c r="BZ6" s="35">
        <f t="shared" si="8"/>
        <v>57.08</v>
      </c>
      <c r="CA6" s="34" t="str">
        <f>IF(CA7="","",IF(CA7="-","【-】","【"&amp;SUBSTITUTE(TEXT(CA7,"#,##0.00"),"-","△")&amp;"】"))</f>
        <v>【60.94】</v>
      </c>
      <c r="CB6" s="35">
        <f>IF(CB7="",NA(),CB7)</f>
        <v>205.13</v>
      </c>
      <c r="CC6" s="35">
        <f t="shared" ref="CC6:CK6" si="9">IF(CC7="",NA(),CC7)</f>
        <v>221.99</v>
      </c>
      <c r="CD6" s="35">
        <f t="shared" si="9"/>
        <v>227.81</v>
      </c>
      <c r="CE6" s="35">
        <f t="shared" si="9"/>
        <v>206.57</v>
      </c>
      <c r="CF6" s="35">
        <f t="shared" si="9"/>
        <v>251.99</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38.07</v>
      </c>
      <c r="CN6" s="35">
        <f t="shared" ref="CN6:CV6" si="10">IF(CN7="",NA(),CN7)</f>
        <v>39.06</v>
      </c>
      <c r="CO6" s="35">
        <f t="shared" si="10"/>
        <v>39.229999999999997</v>
      </c>
      <c r="CP6" s="35">
        <f t="shared" si="10"/>
        <v>40.159999999999997</v>
      </c>
      <c r="CQ6" s="35">
        <f t="shared" si="10"/>
        <v>42.66</v>
      </c>
      <c r="CR6" s="35">
        <f t="shared" si="10"/>
        <v>60.65</v>
      </c>
      <c r="CS6" s="35">
        <f t="shared" si="10"/>
        <v>51.75</v>
      </c>
      <c r="CT6" s="35">
        <f t="shared" si="10"/>
        <v>50.68</v>
      </c>
      <c r="CU6" s="35">
        <f t="shared" si="10"/>
        <v>50.14</v>
      </c>
      <c r="CV6" s="35">
        <f t="shared" si="10"/>
        <v>54.83</v>
      </c>
      <c r="CW6" s="34" t="str">
        <f>IF(CW7="","",IF(CW7="-","【-】","【"&amp;SUBSTITUTE(TEXT(CW7,"#,##0.00"),"-","△")&amp;"】"))</f>
        <v>【54.84】</v>
      </c>
      <c r="CX6" s="35">
        <f>IF(CX7="",NA(),CX7)</f>
        <v>57.16</v>
      </c>
      <c r="CY6" s="35">
        <f t="shared" ref="CY6:DG6" si="11">IF(CY7="",NA(),CY7)</f>
        <v>57.62</v>
      </c>
      <c r="CZ6" s="35">
        <f t="shared" si="11"/>
        <v>59.52</v>
      </c>
      <c r="DA6" s="35">
        <f t="shared" si="11"/>
        <v>59.81</v>
      </c>
      <c r="DB6" s="35">
        <f t="shared" si="11"/>
        <v>61.1</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73229</v>
      </c>
      <c r="D7" s="37">
        <v>47</v>
      </c>
      <c r="E7" s="37">
        <v>17</v>
      </c>
      <c r="F7" s="37">
        <v>5</v>
      </c>
      <c r="G7" s="37">
        <v>0</v>
      </c>
      <c r="H7" s="37" t="s">
        <v>97</v>
      </c>
      <c r="I7" s="37" t="s">
        <v>98</v>
      </c>
      <c r="J7" s="37" t="s">
        <v>99</v>
      </c>
      <c r="K7" s="37" t="s">
        <v>100</v>
      </c>
      <c r="L7" s="37" t="s">
        <v>101</v>
      </c>
      <c r="M7" s="37" t="s">
        <v>102</v>
      </c>
      <c r="N7" s="38" t="s">
        <v>103</v>
      </c>
      <c r="O7" s="38" t="s">
        <v>104</v>
      </c>
      <c r="P7" s="38">
        <v>39.479999999999997</v>
      </c>
      <c r="Q7" s="38">
        <v>100</v>
      </c>
      <c r="R7" s="38">
        <v>5665</v>
      </c>
      <c r="S7" s="38">
        <v>8772</v>
      </c>
      <c r="T7" s="38">
        <v>79.44</v>
      </c>
      <c r="U7" s="38">
        <v>110.42</v>
      </c>
      <c r="V7" s="38">
        <v>3452</v>
      </c>
      <c r="W7" s="38">
        <v>1.59</v>
      </c>
      <c r="X7" s="38">
        <v>2171.0700000000002</v>
      </c>
      <c r="Y7" s="38">
        <v>99.96</v>
      </c>
      <c r="Z7" s="38">
        <v>98.19</v>
      </c>
      <c r="AA7" s="38">
        <v>97.3</v>
      </c>
      <c r="AB7" s="38">
        <v>94.62</v>
      </c>
      <c r="AC7" s="38">
        <v>89.73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109.3</v>
      </c>
      <c r="BR7" s="38">
        <v>101.93</v>
      </c>
      <c r="BS7" s="38">
        <v>101.62</v>
      </c>
      <c r="BT7" s="38">
        <v>111.58</v>
      </c>
      <c r="BU7" s="38">
        <v>89.48</v>
      </c>
      <c r="BV7" s="38">
        <v>55.32</v>
      </c>
      <c r="BW7" s="38">
        <v>59.8</v>
      </c>
      <c r="BX7" s="38">
        <v>57.77</v>
      </c>
      <c r="BY7" s="38">
        <v>57.31</v>
      </c>
      <c r="BZ7" s="38">
        <v>57.08</v>
      </c>
      <c r="CA7" s="38">
        <v>60.94</v>
      </c>
      <c r="CB7" s="38">
        <v>205.13</v>
      </c>
      <c r="CC7" s="38">
        <v>221.99</v>
      </c>
      <c r="CD7" s="38">
        <v>227.81</v>
      </c>
      <c r="CE7" s="38">
        <v>206.57</v>
      </c>
      <c r="CF7" s="38">
        <v>251.99</v>
      </c>
      <c r="CG7" s="38">
        <v>283.17</v>
      </c>
      <c r="CH7" s="38">
        <v>263.76</v>
      </c>
      <c r="CI7" s="38">
        <v>274.35000000000002</v>
      </c>
      <c r="CJ7" s="38">
        <v>273.52</v>
      </c>
      <c r="CK7" s="38">
        <v>274.99</v>
      </c>
      <c r="CL7" s="38">
        <v>253.04</v>
      </c>
      <c r="CM7" s="38">
        <v>38.07</v>
      </c>
      <c r="CN7" s="38">
        <v>39.06</v>
      </c>
      <c r="CO7" s="38">
        <v>39.229999999999997</v>
      </c>
      <c r="CP7" s="38">
        <v>40.159999999999997</v>
      </c>
      <c r="CQ7" s="38">
        <v>42.66</v>
      </c>
      <c r="CR7" s="38">
        <v>60.65</v>
      </c>
      <c r="CS7" s="38">
        <v>51.75</v>
      </c>
      <c r="CT7" s="38">
        <v>50.68</v>
      </c>
      <c r="CU7" s="38">
        <v>50.14</v>
      </c>
      <c r="CV7" s="38">
        <v>54.83</v>
      </c>
      <c r="CW7" s="38">
        <v>54.84</v>
      </c>
      <c r="CX7" s="38">
        <v>57.16</v>
      </c>
      <c r="CY7" s="38">
        <v>57.62</v>
      </c>
      <c r="CZ7" s="38">
        <v>59.52</v>
      </c>
      <c r="DA7" s="38">
        <v>59.81</v>
      </c>
      <c r="DB7" s="38">
        <v>61.1</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2021-12-03T07:55:25Z</dcterms:created>
  <dcterms:modified xsi:type="dcterms:W3CDTF">2022-01-18T08:46:57Z</dcterms:modified>
  <cp:category/>
</cp:coreProperties>
</file>