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6c8\作業用\04 財政2\03-000　地方公営企業一般☆\○経営比較分析表（H29～）\R3\220105_【照会】公営企業に係る経営比較分析表（令和２年度決算）の分析等について\05_市町村回答\214本宮市\"/>
    </mc:Choice>
  </mc:AlternateContent>
  <workbookProtection workbookAlgorithmName="SHA-512" workbookHashValue="Xr+PUCpw4OWVAdhCmfJiiAoKyC5htT8gjc9aXVewtzB7LUEyeGbmmO5ibqSs8fxaTrnbRIwHsQQyhgi+v6s8mQ==" workbookSaltValue="kWUYY6xdzSqHc9B7CWZTpQ==" workbookSpinCount="100000" lockStructure="1"/>
  <bookViews>
    <workbookView xWindow="0" yWindow="0" windowWidth="20496" windowHeight="565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<sst xmlns="http://schemas.openxmlformats.org/spreadsheetml/2006/main" count="299" uniqueCount="118">
  <si>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</si>
  <si>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</si>
  <si>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</si>
  <si>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</si>
  <si>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</si>
  <si>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</si>
  <si>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</si>
  <si>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</si>
  <si>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</si>
  <si>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</si>
  <si>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</si>
  <si>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</si>
  <si>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</si>
  <si>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</si>
  <si>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</si>
  <si>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</si>
  <si>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</si>
  <si>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</si>
  <si>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</si>
  <si>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</si>
  <si>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</si>
  <si>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</si>
  <si>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</si>
  <si>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</si>
  <si>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</si>
  <si>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</si>
  <si>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</si>
  <si>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</si>
  <si>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</si>
  <si>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</si>
  <si>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</si>
  <si>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</si>
  <si>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</si>
  <si>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</si>
  <si>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</si>
  <si>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</si>
  <si>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</si>
  <si>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</si>
  <si>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</si>
  <si>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</si>
  <si>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</si>
  <si>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</si>
  <si>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</si>
  <si>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</si>
  <si>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</si>
  <si>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</si>
  <si>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</si>
  <si>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</si>
  <si>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</si>
  <si>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</si>
  <si>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</si>
  <si>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</si>
  <si>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</si>
  <si>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</si>
  <si>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</si>
  <si>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</si>
  <si>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</si>
  <si>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</si>
  <si>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</si>
  <si>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</si>
  <si>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</si>
  <si>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</si>
  <si>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</si>
  <si>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</si>
  <si>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</si>
  <si>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</si>
  <si>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</si>
  <si>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</si>
  <si>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</si>
  <si>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</si>
  <si>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</si>
  <si>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</si>
  <si>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</si>
  <si>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</si>
  <si>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</si>
  <si>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</si>
  <si>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</si>
  <si>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</si>
  <si>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</si>
  <si>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</si>
  <si>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</si>
  <si>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</si>
  <si>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</si>
  <si>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</si>
  <si>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</si>
  <si>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</si>
  <si>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</si>
  <si>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</si>
  <si>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</si>
  <si>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</si>
  <si>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</si>
  <si>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</si>
  <si>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</si>
  <si>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</si>
  <si>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</si>
  <si>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</si>
  <si>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本宮市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</si>
  <si>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</si>
  <si>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</si>
  <si>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</si>
  <si>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</si>
  <si>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</si>
  <si>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</si>
  <si>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</si>
  <si>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</si>
  <si>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</si>
  <si>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</si>
  <si>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</si>
  <si>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</si>
  <si>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</si>
  <si>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</si>
  <si>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</si>
  <si>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</si>
  <si>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</si>
  <si>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</si>
  <si>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公共下水道の供用開始から30年以上が経過し、機械設備等の更新時期を迎えている。
管渠については未だ更新時期を迎えていないため大きな修繕はないが今後の更新を見据え、予防保全のための修繕や長寿化、事業費の平準化を図る必要がある。
令和元年東日本台風により被害を受けた施設の災害復旧事業が完了したため、ストックマネジメント計画の見直しを図り事業の継続性を担保していきたい。</t>
    <rPh sb="0" eb="2">
      <t>コウキョウ</t>
    </rPh>
    <rPh sb="2" eb="5">
      <t>ゲスイドウ</t>
    </rPh>
    <rPh sb="6" eb="8">
      <t>キョウヨウ</t>
    </rPh>
    <rPh sb="8" eb="10">
      <t>カイシ</t>
    </rPh>
    <rPh sb="14" eb="15">
      <t>ネン</t>
    </rPh>
    <rPh sb="15" eb="17">
      <t>イジョウ</t>
    </rPh>
    <rPh sb="18" eb="20">
      <t>ケイカ</t>
    </rPh>
    <rPh sb="22" eb="24">
      <t>キカイ</t>
    </rPh>
    <rPh sb="24" eb="26">
      <t>セツビ</t>
    </rPh>
    <rPh sb="26" eb="27">
      <t>トウ</t>
    </rPh>
    <rPh sb="28" eb="30">
      <t>コウシン</t>
    </rPh>
    <rPh sb="30" eb="32">
      <t>ジキ</t>
    </rPh>
    <rPh sb="33" eb="34">
      <t>ムカ</t>
    </rPh>
    <rPh sb="40" eb="42">
      <t>カンキョ</t>
    </rPh>
    <rPh sb="47" eb="48">
      <t>マ</t>
    </rPh>
    <rPh sb="49" eb="51">
      <t>コウシン</t>
    </rPh>
    <rPh sb="51" eb="53">
      <t>ジキ</t>
    </rPh>
    <rPh sb="54" eb="55">
      <t>ムカ</t>
    </rPh>
    <rPh sb="62" eb="63">
      <t>オオ</t>
    </rPh>
    <rPh sb="65" eb="67">
      <t>シュウゼン</t>
    </rPh>
    <rPh sb="71" eb="73">
      <t>コンゴ</t>
    </rPh>
    <rPh sb="74" eb="76">
      <t>コウシン</t>
    </rPh>
    <rPh sb="77" eb="79">
      <t>ミス</t>
    </rPh>
    <rPh sb="81" eb="83">
      <t>ヨボウ</t>
    </rPh>
    <rPh sb="83" eb="85">
      <t>ホゼン</t>
    </rPh>
    <rPh sb="89" eb="91">
      <t>シュウゼン</t>
    </rPh>
    <rPh sb="92" eb="95">
      <t>チョウジュカ</t>
    </rPh>
    <rPh sb="96" eb="99">
      <t>ジギョウヒ</t>
    </rPh>
    <rPh sb="100" eb="103">
      <t>ヘイジュンカ</t>
    </rPh>
    <rPh sb="104" eb="105">
      <t>ハカ</t>
    </rPh>
    <rPh sb="106" eb="108">
      <t>ヒツヨウ</t>
    </rPh>
    <rPh sb="113" eb="115">
      <t>レイワ</t>
    </rPh>
    <rPh sb="115" eb="117">
      <t>ガンネン</t>
    </rPh>
    <rPh sb="117" eb="118">
      <t>ヒガシ</t>
    </rPh>
    <rPh sb="118" eb="120">
      <t>ニホン</t>
    </rPh>
    <rPh sb="120" eb="122">
      <t>タイフウ</t>
    </rPh>
    <rPh sb="125" eb="127">
      <t>ヒガイ</t>
    </rPh>
    <rPh sb="128" eb="129">
      <t>ウ</t>
    </rPh>
    <rPh sb="131" eb="133">
      <t>シセツ</t>
    </rPh>
    <rPh sb="134" eb="136">
      <t>サイガイ</t>
    </rPh>
    <rPh sb="136" eb="138">
      <t>フッキュウ</t>
    </rPh>
    <rPh sb="138" eb="140">
      <t>ジギョウ</t>
    </rPh>
    <rPh sb="141" eb="143">
      <t>カンリョウ</t>
    </rPh>
    <rPh sb="158" eb="160">
      <t>ケイカク</t>
    </rPh>
    <rPh sb="161" eb="163">
      <t>ミナオ</t>
    </rPh>
    <rPh sb="165" eb="166">
      <t>ハカ</t>
    </rPh>
    <rPh sb="167" eb="169">
      <t>ジギョウ</t>
    </rPh>
    <rPh sb="170" eb="172">
      <t>ケイゾク</t>
    </rPh>
    <rPh sb="172" eb="173">
      <t>セイ</t>
    </rPh>
    <rPh sb="174" eb="176">
      <t>タンポ</t>
    </rPh>
    <phoneticPr fontId="4"/>
  </si>
  <si>
    <t>本宮市は令和元年度から地方公営企業法の全部を適用し、令和2年度は2回目の決算となる。
下水道事業においては、経常収支比率は100％を上回っているものの、経費回収比率は100％を下回っており、汚水処理経費を使用料収入以外の収入により賄っている状況である。今後の人口減少や維持管理費の上昇、更新投資等を見据え、適正な使用料収入の確保及び汚水処理経費の削減が必要である。
安定的な経営のため、事業の能率的な経営と公共性及び企業性の発揮に努め、経営能力の向上を図る。
また、経営状況を随時確認し、経営戦略の見直しを行う。</t>
    <rPh sb="36" eb="38">
      <t>ケッサン</t>
    </rPh>
    <rPh sb="43" eb="45">
      <t>ゲスイ</t>
    </rPh>
    <rPh sb="45" eb="46">
      <t>ドウ</t>
    </rPh>
    <rPh sb="46" eb="48">
      <t>ジギョウ</t>
    </rPh>
    <rPh sb="54" eb="56">
      <t>ケイジョウ</t>
    </rPh>
    <rPh sb="56" eb="58">
      <t>シュウシ</t>
    </rPh>
    <rPh sb="58" eb="60">
      <t>ヒリツ</t>
    </rPh>
    <rPh sb="66" eb="68">
      <t>ウワマワ</t>
    </rPh>
    <rPh sb="76" eb="78">
      <t>ケイヒ</t>
    </rPh>
    <rPh sb="78" eb="80">
      <t>カイシュウ</t>
    </rPh>
    <rPh sb="80" eb="82">
      <t>ヒリツ</t>
    </rPh>
    <rPh sb="88" eb="90">
      <t>シタマワ</t>
    </rPh>
    <rPh sb="95" eb="97">
      <t>オスイ</t>
    </rPh>
    <rPh sb="97" eb="99">
      <t>ショリ</t>
    </rPh>
    <rPh sb="99" eb="101">
      <t>ケイヒ</t>
    </rPh>
    <rPh sb="102" eb="104">
      <t>シヨウ</t>
    </rPh>
    <rPh sb="104" eb="105">
      <t>リョウ</t>
    </rPh>
    <rPh sb="105" eb="107">
      <t>シュウニュウ</t>
    </rPh>
    <rPh sb="107" eb="109">
      <t>イガイ</t>
    </rPh>
    <rPh sb="110" eb="112">
      <t>シュウニュウ</t>
    </rPh>
    <rPh sb="115" eb="116">
      <t>マカナ</t>
    </rPh>
    <rPh sb="120" eb="122">
      <t>ジョウキョウ</t>
    </rPh>
    <rPh sb="126" eb="128">
      <t>コンゴ</t>
    </rPh>
    <rPh sb="129" eb="131">
      <t>ジンコウ</t>
    </rPh>
    <rPh sb="131" eb="133">
      <t>ゲンショウ</t>
    </rPh>
    <rPh sb="134" eb="136">
      <t>イジ</t>
    </rPh>
    <rPh sb="136" eb="139">
      <t>カンリヒ</t>
    </rPh>
    <rPh sb="140" eb="142">
      <t>ジョウショウ</t>
    </rPh>
    <rPh sb="143" eb="145">
      <t>コウシン</t>
    </rPh>
    <rPh sb="145" eb="147">
      <t>トウシ</t>
    </rPh>
    <rPh sb="147" eb="148">
      <t>トウ</t>
    </rPh>
    <rPh sb="149" eb="151">
      <t>ミス</t>
    </rPh>
    <rPh sb="153" eb="155">
      <t>テキセイ</t>
    </rPh>
    <rPh sb="156" eb="158">
      <t>シヨウ</t>
    </rPh>
    <rPh sb="158" eb="159">
      <t>リョウ</t>
    </rPh>
    <rPh sb="159" eb="161">
      <t>シュウニュウ</t>
    </rPh>
    <rPh sb="162" eb="164">
      <t>カクホ</t>
    </rPh>
    <rPh sb="164" eb="165">
      <t>オヨ</t>
    </rPh>
    <rPh sb="166" eb="168">
      <t>オスイ</t>
    </rPh>
    <rPh sb="168" eb="170">
      <t>ショリ</t>
    </rPh>
    <rPh sb="170" eb="172">
      <t>ケイヒ</t>
    </rPh>
    <rPh sb="173" eb="175">
      <t>サクゲン</t>
    </rPh>
    <rPh sb="176" eb="178">
      <t>ヒツヨウ</t>
    </rPh>
    <rPh sb="183" eb="186">
      <t>アンテイテキ</t>
    </rPh>
    <rPh sb="187" eb="189">
      <t>ケイエイ</t>
    </rPh>
    <rPh sb="193" eb="195">
      <t>ジギョウ</t>
    </rPh>
    <rPh sb="196" eb="199">
      <t>ノウリツテキ</t>
    </rPh>
    <rPh sb="200" eb="202">
      <t>ケイエイ</t>
    </rPh>
    <rPh sb="203" eb="206">
      <t>コウキョウセイ</t>
    </rPh>
    <rPh sb="206" eb="207">
      <t>オヨ</t>
    </rPh>
    <rPh sb="208" eb="211">
      <t>キギョウセイ</t>
    </rPh>
    <rPh sb="212" eb="214">
      <t>ハッキ</t>
    </rPh>
    <rPh sb="215" eb="216">
      <t>ツト</t>
    </rPh>
    <rPh sb="218" eb="220">
      <t>ケイエイ</t>
    </rPh>
    <rPh sb="220" eb="222">
      <t>ノウリョク</t>
    </rPh>
    <rPh sb="223" eb="225">
      <t>コウジョウ</t>
    </rPh>
    <rPh sb="226" eb="227">
      <t>ハカ</t>
    </rPh>
    <rPh sb="233" eb="235">
      <t>ケイエイ</t>
    </rPh>
    <rPh sb="235" eb="237">
      <t>ジョウキョウ</t>
    </rPh>
    <rPh sb="238" eb="240">
      <t>ズイジ</t>
    </rPh>
    <rPh sb="240" eb="242">
      <t>カクニン</t>
    </rPh>
    <rPh sb="244" eb="246">
      <t>ケイエイ</t>
    </rPh>
    <rPh sb="246" eb="248">
      <t>センリャク</t>
    </rPh>
    <rPh sb="249" eb="251">
      <t>ミナオ</t>
    </rPh>
    <rPh sb="253" eb="254">
      <t>オコナ</t>
    </rPh>
    <phoneticPr fontId="4"/>
  </si>
  <si>
    <t>経常収支比率は、前年度に引き続き、単年度収支が100％を超えており、一定程度の健全性は確保できたが、維持管理費は上昇傾向にあることから注意が必要である。
流動比率は、当該値は前年度より改善しており、今後も着実に企業債償還を進め資金の厚みを増す経営を目指す必要がある。
企業債残高対事業規模比率は、使用料収入に対する企業債残高の割合であり、当該値は類似団体と比較しても比率が高く、また、災害復旧事業の影響を受け前年度を上回ってはいる。しかしながら、近年多発する豪雨に対応するため、雨水処理施設整備を現在進めているところであり、残高の推移を注視しながら事業を展開する。
経費回収率は、使用料で回収すべき経費をどの程度使用料で賄えているかを表した指標であり、当該値は前年度より改善しているが、100％を下回っているため、適正な使用料確保が必要である。
汚水処理原価は、有収水量1㎥あたりの汚水処理に要した費用を表した指標であり、当該値は平均値・類似団体値を上回っているが、地理的要因等もあることから、より効率的な運営が求められる。</t>
    <rPh sb="0" eb="2">
      <t>ケイジョウ</t>
    </rPh>
    <rPh sb="2" eb="4">
      <t>シュウシ</t>
    </rPh>
    <rPh sb="4" eb="6">
      <t>ヒリツ</t>
    </rPh>
    <rPh sb="8" eb="11">
      <t>ゼンネンド</t>
    </rPh>
    <rPh sb="12" eb="13">
      <t>ヒ</t>
    </rPh>
    <rPh sb="14" eb="15">
      <t>ツヅ</t>
    </rPh>
    <rPh sb="17" eb="20">
      <t>タンネンド</t>
    </rPh>
    <rPh sb="20" eb="22">
      <t>シュウシ</t>
    </rPh>
    <rPh sb="28" eb="29">
      <t>コ</t>
    </rPh>
    <rPh sb="34" eb="36">
      <t>イッテイ</t>
    </rPh>
    <rPh sb="36" eb="38">
      <t>テイド</t>
    </rPh>
    <rPh sb="39" eb="42">
      <t>ケンゼンセイ</t>
    </rPh>
    <rPh sb="43" eb="45">
      <t>カクホ</t>
    </rPh>
    <rPh sb="50" eb="55">
      <t>イジカンリヒ</t>
    </rPh>
    <rPh sb="56" eb="58">
      <t>ジョウショウ</t>
    </rPh>
    <rPh sb="58" eb="60">
      <t>ケイコウ</t>
    </rPh>
    <rPh sb="67" eb="69">
      <t>チュウイ</t>
    </rPh>
    <rPh sb="70" eb="72">
      <t>ヒツヨウ</t>
    </rPh>
    <rPh sb="77" eb="79">
      <t>リュウドウ</t>
    </rPh>
    <rPh sb="79" eb="81">
      <t>ヒリツ</t>
    </rPh>
    <rPh sb="83" eb="85">
      <t>トウガイ</t>
    </rPh>
    <rPh sb="85" eb="86">
      <t>チ</t>
    </rPh>
    <rPh sb="87" eb="90">
      <t>ゼンネンド</t>
    </rPh>
    <rPh sb="92" eb="94">
      <t>カイゼン</t>
    </rPh>
    <rPh sb="99" eb="101">
      <t>コンゴ</t>
    </rPh>
    <rPh sb="102" eb="104">
      <t>チャクジツ</t>
    </rPh>
    <rPh sb="105" eb="107">
      <t>キギョウ</t>
    </rPh>
    <rPh sb="107" eb="108">
      <t>サイ</t>
    </rPh>
    <rPh sb="108" eb="110">
      <t>ショウカン</t>
    </rPh>
    <rPh sb="111" eb="112">
      <t>スス</t>
    </rPh>
    <rPh sb="113" eb="115">
      <t>シキン</t>
    </rPh>
    <rPh sb="116" eb="117">
      <t>アツ</t>
    </rPh>
    <rPh sb="119" eb="120">
      <t>マ</t>
    </rPh>
    <rPh sb="121" eb="123">
      <t>ケイエイ</t>
    </rPh>
    <rPh sb="124" eb="126">
      <t>メザ</t>
    </rPh>
    <rPh sb="127" eb="129">
      <t>ヒツヨウ</t>
    </rPh>
    <rPh sb="134" eb="136">
      <t>キギョウ</t>
    </rPh>
    <rPh sb="136" eb="137">
      <t>サイ</t>
    </rPh>
    <rPh sb="137" eb="139">
      <t>ザンダカ</t>
    </rPh>
    <rPh sb="139" eb="140">
      <t>タイ</t>
    </rPh>
    <rPh sb="140" eb="142">
      <t>ジギョウ</t>
    </rPh>
    <rPh sb="142" eb="144">
      <t>キボ</t>
    </rPh>
    <rPh sb="144" eb="146">
      <t>ヒリツ</t>
    </rPh>
    <rPh sb="148" eb="150">
      <t>シヨウ</t>
    </rPh>
    <rPh sb="150" eb="151">
      <t>リョウ</t>
    </rPh>
    <rPh sb="151" eb="153">
      <t>シュウニュウ</t>
    </rPh>
    <rPh sb="154" eb="155">
      <t>タイ</t>
    </rPh>
    <rPh sb="157" eb="159">
      <t>キギョウ</t>
    </rPh>
    <rPh sb="159" eb="160">
      <t>サイ</t>
    </rPh>
    <rPh sb="160" eb="162">
      <t>ザンダカ</t>
    </rPh>
    <rPh sb="163" eb="165">
      <t>ワリアイ</t>
    </rPh>
    <rPh sb="169" eb="171">
      <t>トウガイ</t>
    </rPh>
    <rPh sb="171" eb="172">
      <t>チ</t>
    </rPh>
    <rPh sb="173" eb="175">
      <t>ルイジ</t>
    </rPh>
    <rPh sb="175" eb="177">
      <t>ダンタイ</t>
    </rPh>
    <rPh sb="178" eb="180">
      <t>ヒカク</t>
    </rPh>
    <rPh sb="183" eb="185">
      <t>ヒリツ</t>
    </rPh>
    <rPh sb="186" eb="187">
      <t>タカ</t>
    </rPh>
    <rPh sb="192" eb="194">
      <t>サイガイ</t>
    </rPh>
    <rPh sb="194" eb="196">
      <t>フッキュウ</t>
    </rPh>
    <rPh sb="196" eb="198">
      <t>ジギョウ</t>
    </rPh>
    <rPh sb="199" eb="201">
      <t>エイキョウ</t>
    </rPh>
    <rPh sb="202" eb="203">
      <t>ウ</t>
    </rPh>
    <rPh sb="204" eb="207">
      <t>ゼンネンド</t>
    </rPh>
    <rPh sb="208" eb="210">
      <t>ウワマワ</t>
    </rPh>
    <rPh sb="223" eb="225">
      <t>キンネン</t>
    </rPh>
    <rPh sb="225" eb="227">
      <t>タハツ</t>
    </rPh>
    <rPh sb="229" eb="231">
      <t>ゴウウ</t>
    </rPh>
    <rPh sb="232" eb="234">
      <t>タイオウ</t>
    </rPh>
    <rPh sb="239" eb="241">
      <t>ウスイ</t>
    </rPh>
    <rPh sb="241" eb="243">
      <t>ショリ</t>
    </rPh>
    <rPh sb="243" eb="245">
      <t>シセツ</t>
    </rPh>
    <rPh sb="245" eb="247">
      <t>セイビ</t>
    </rPh>
    <rPh sb="248" eb="250">
      <t>ゲンザイ</t>
    </rPh>
    <rPh sb="250" eb="251">
      <t>スス</t>
    </rPh>
    <rPh sb="262" eb="264">
      <t>ザンダカ</t>
    </rPh>
    <rPh sb="265" eb="267">
      <t>スイイ</t>
    </rPh>
    <rPh sb="268" eb="270">
      <t>チュウシ</t>
    </rPh>
    <rPh sb="274" eb="276">
      <t>ジギョウ</t>
    </rPh>
    <rPh sb="277" eb="279">
      <t>テンカイ</t>
    </rPh>
    <rPh sb="283" eb="285">
      <t>ケイヒ</t>
    </rPh>
    <rPh sb="285" eb="287">
      <t>カイシュウ</t>
    </rPh>
    <rPh sb="287" eb="288">
      <t>リツ</t>
    </rPh>
    <rPh sb="290" eb="292">
      <t>シヨウ</t>
    </rPh>
    <rPh sb="292" eb="293">
      <t>リョウ</t>
    </rPh>
    <rPh sb="294" eb="296">
      <t>カイシュウ</t>
    </rPh>
    <rPh sb="299" eb="301">
      <t>ケイヒ</t>
    </rPh>
    <rPh sb="304" eb="306">
      <t>テイド</t>
    </rPh>
    <rPh sb="306" eb="309">
      <t>シヨウリョウ</t>
    </rPh>
    <rPh sb="310" eb="311">
      <t>マカナ</t>
    </rPh>
    <rPh sb="317" eb="318">
      <t>アラワ</t>
    </rPh>
    <rPh sb="320" eb="322">
      <t>シヒョウ</t>
    </rPh>
    <rPh sb="326" eb="328">
      <t>トウガイ</t>
    </rPh>
    <rPh sb="328" eb="329">
      <t>チ</t>
    </rPh>
    <rPh sb="330" eb="333">
      <t>ゼンネンド</t>
    </rPh>
    <rPh sb="335" eb="337">
      <t>カイゼン</t>
    </rPh>
    <rPh sb="348" eb="350">
      <t>シタマワ</t>
    </rPh>
    <rPh sb="357" eb="359">
      <t>テキセイ</t>
    </rPh>
    <rPh sb="360" eb="362">
      <t>シヨウ</t>
    </rPh>
    <rPh sb="362" eb="363">
      <t>リョウ</t>
    </rPh>
    <rPh sb="363" eb="365">
      <t>カクホ</t>
    </rPh>
    <rPh sb="366" eb="368">
      <t>ヒツヨウ</t>
    </rPh>
    <rPh sb="373" eb="375">
      <t>オスイ</t>
    </rPh>
    <rPh sb="375" eb="377">
      <t>ショリ</t>
    </rPh>
    <rPh sb="377" eb="379">
      <t>ゲンカ</t>
    </rPh>
    <rPh sb="381" eb="383">
      <t>ユウシュウ</t>
    </rPh>
    <rPh sb="383" eb="385">
      <t>スイリョウ</t>
    </rPh>
    <rPh sb="391" eb="393">
      <t>オスイ</t>
    </rPh>
    <rPh sb="393" eb="395">
      <t>ショリ</t>
    </rPh>
    <rPh sb="396" eb="397">
      <t>ヨウ</t>
    </rPh>
    <rPh sb="399" eb="401">
      <t>ヒヨウ</t>
    </rPh>
    <rPh sb="402" eb="403">
      <t>アラワ</t>
    </rPh>
    <rPh sb="405" eb="407">
      <t>シヒョウ</t>
    </rPh>
    <rPh sb="411" eb="413">
      <t>トウガイ</t>
    </rPh>
    <rPh sb="413" eb="414">
      <t>チ</t>
    </rPh>
    <rPh sb="415" eb="417">
      <t>ヘイキン</t>
    </rPh>
    <rPh sb="417" eb="418">
      <t>チ</t>
    </rPh>
    <rPh sb="419" eb="421">
      <t>ルイジ</t>
    </rPh>
    <rPh sb="421" eb="423">
      <t>ダンタイ</t>
    </rPh>
    <rPh sb="423" eb="424">
      <t>チ</t>
    </rPh>
    <rPh sb="425" eb="427">
      <t>ウワマワ</t>
    </rPh>
    <rPh sb="433" eb="436">
      <t>チリテキ</t>
    </rPh>
    <rPh sb="436" eb="438">
      <t>ヨウイン</t>
    </rPh>
    <rPh sb="438" eb="439">
      <t>トウ</t>
    </rPh>
    <rPh sb="449" eb="452">
      <t>コウリツテキ</t>
    </rPh>
    <rPh sb="453" eb="455">
      <t>ウンエイ</t>
    </rPh>
    <rPh sb="456" eb="457">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</si>
</sst>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0.54</c:v>
                </c:pt>
                <c:pt idx="4">
                  <c:v>0.65</c:v>
                </c:pt>
              </c:numCache>
            </c:numRef>
          </c:val>
          <c:extLst>
            <c:ext xmlns:c16="http://schemas.microsoft.com/office/drawing/2014/chart" uri="{C3380CC4-5D6E-409C-BE32-E72D297353CC}">
              <c16:uniqueId val="{00000000-AE7A-45EC-B382-90ADDD8B48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0.17</c:v>
                </c:pt>
                <c:pt idx="4">
                  <c:v>0.15</c:v>
                </c:pt>
              </c:numCache>
            </c:numRef>
          </c:val>
          <c:smooth val="0"/>
          <c:extLst>
            <c:ext xmlns:c16="http://schemas.microsoft.com/office/drawing/2014/chart" uri="{C3380CC4-5D6E-409C-BE32-E72D297353CC}">
              <c16:uniqueId val="{00000001-AE7A-45EC-B382-90ADDD8B48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F2-489D-BFFF-728D735F39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57.42</c:v>
                </c:pt>
                <c:pt idx="4">
                  <c:v>56.72</c:v>
                </c:pt>
              </c:numCache>
            </c:numRef>
          </c:val>
          <c:smooth val="0"/>
          <c:extLst>
            <c:ext xmlns:c16="http://schemas.microsoft.com/office/drawing/2014/chart" uri="{C3380CC4-5D6E-409C-BE32-E72D297353CC}">
              <c16:uniqueId val="{00000001-63F2-489D-BFFF-728D735F39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97.88</c:v>
                </c:pt>
                <c:pt idx="4">
                  <c:v>98</c:v>
                </c:pt>
              </c:numCache>
            </c:numRef>
          </c:val>
          <c:extLst>
            <c:ext xmlns:c16="http://schemas.microsoft.com/office/drawing/2014/chart" uri="{C3380CC4-5D6E-409C-BE32-E72D297353CC}">
              <c16:uniqueId val="{00000000-BB4D-48F1-98E7-113EBE98F01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90.42</c:v>
                </c:pt>
                <c:pt idx="4">
                  <c:v>90.72</c:v>
                </c:pt>
              </c:numCache>
            </c:numRef>
          </c:val>
          <c:smooth val="0"/>
          <c:extLst>
            <c:ext xmlns:c16="http://schemas.microsoft.com/office/drawing/2014/chart" uri="{C3380CC4-5D6E-409C-BE32-E72D297353CC}">
              <c16:uniqueId val="{00000001-BB4D-48F1-98E7-113EBE98F01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106.64</c:v>
                </c:pt>
                <c:pt idx="4">
                  <c:v>111.92</c:v>
                </c:pt>
              </c:numCache>
            </c:numRef>
          </c:val>
          <c:extLst>
            <c:ext xmlns:c16="http://schemas.microsoft.com/office/drawing/2014/chart" uri="{C3380CC4-5D6E-409C-BE32-E72D297353CC}">
              <c16:uniqueId val="{00000000-F26C-41F4-B60A-0221569AA27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106.81</c:v>
                </c:pt>
                <c:pt idx="4">
                  <c:v>106.5</c:v>
                </c:pt>
              </c:numCache>
            </c:numRef>
          </c:val>
          <c:smooth val="0"/>
          <c:extLst>
            <c:ext xmlns:c16="http://schemas.microsoft.com/office/drawing/2014/chart" uri="{C3380CC4-5D6E-409C-BE32-E72D297353CC}">
              <c16:uniqueId val="{00000001-F26C-41F4-B60A-0221569AA27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4.2699999999999996</c:v>
                </c:pt>
                <c:pt idx="4">
                  <c:v>7.25</c:v>
                </c:pt>
              </c:numCache>
            </c:numRef>
          </c:val>
          <c:extLst>
            <c:ext xmlns:c16="http://schemas.microsoft.com/office/drawing/2014/chart" uri="{C3380CC4-5D6E-409C-BE32-E72D297353CC}">
              <c16:uniqueId val="{00000000-1A24-43B1-818B-9F0EFA5BC22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29.23</c:v>
                </c:pt>
                <c:pt idx="4">
                  <c:v>20.78</c:v>
                </c:pt>
              </c:numCache>
            </c:numRef>
          </c:val>
          <c:smooth val="0"/>
          <c:extLst>
            <c:ext xmlns:c16="http://schemas.microsoft.com/office/drawing/2014/chart" uri="{C3380CC4-5D6E-409C-BE32-E72D297353CC}">
              <c16:uniqueId val="{00000001-1A24-43B1-818B-9F0EFA5BC22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40C-41F5-B27B-7D662121DC4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1.37</c:v>
                </c:pt>
                <c:pt idx="4">
                  <c:v>1.34</c:v>
                </c:pt>
              </c:numCache>
            </c:numRef>
          </c:val>
          <c:smooth val="0"/>
          <c:extLst>
            <c:ext xmlns:c16="http://schemas.microsoft.com/office/drawing/2014/chart" uri="{C3380CC4-5D6E-409C-BE32-E72D297353CC}">
              <c16:uniqueId val="{00000001-940C-41F5-B27B-7D662121DC4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481-48FE-BC8C-BA1431F9B0E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34.4</c:v>
                </c:pt>
                <c:pt idx="4">
                  <c:v>18.36</c:v>
                </c:pt>
              </c:numCache>
            </c:numRef>
          </c:val>
          <c:smooth val="0"/>
          <c:extLst>
            <c:ext xmlns:c16="http://schemas.microsoft.com/office/drawing/2014/chart" uri="{C3380CC4-5D6E-409C-BE32-E72D297353CC}">
              <c16:uniqueId val="{00000001-8481-48FE-BC8C-BA1431F9B0E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63.47</c:v>
                </c:pt>
                <c:pt idx="4">
                  <c:v>77.28</c:v>
                </c:pt>
              </c:numCache>
            </c:numRef>
          </c:val>
          <c:extLst>
            <c:ext xmlns:c16="http://schemas.microsoft.com/office/drawing/2014/chart" uri="{C3380CC4-5D6E-409C-BE32-E72D297353CC}">
              <c16:uniqueId val="{00000000-71B6-43FB-A03E-98F6FC5EA61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68.17</c:v>
                </c:pt>
                <c:pt idx="4">
                  <c:v>55.6</c:v>
                </c:pt>
              </c:numCache>
            </c:numRef>
          </c:val>
          <c:smooth val="0"/>
          <c:extLst>
            <c:ext xmlns:c16="http://schemas.microsoft.com/office/drawing/2014/chart" uri="{C3380CC4-5D6E-409C-BE32-E72D297353CC}">
              <c16:uniqueId val="{00000001-71B6-43FB-A03E-98F6FC5EA61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883.38</c:v>
                </c:pt>
                <c:pt idx="4">
                  <c:v>903.51</c:v>
                </c:pt>
              </c:numCache>
            </c:numRef>
          </c:val>
          <c:extLst>
            <c:ext xmlns:c16="http://schemas.microsoft.com/office/drawing/2014/chart" uri="{C3380CC4-5D6E-409C-BE32-E72D297353CC}">
              <c16:uniqueId val="{00000000-A253-4AFA-96BD-93C08DE93E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789.44</c:v>
                </c:pt>
                <c:pt idx="4">
                  <c:v>789.08</c:v>
                </c:pt>
              </c:numCache>
            </c:numRef>
          </c:val>
          <c:smooth val="0"/>
          <c:extLst>
            <c:ext xmlns:c16="http://schemas.microsoft.com/office/drawing/2014/chart" uri="{C3380CC4-5D6E-409C-BE32-E72D297353CC}">
              <c16:uniqueId val="{00000001-A253-4AFA-96BD-93C08DE93E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77.28</c:v>
                </c:pt>
                <c:pt idx="4">
                  <c:v>86.91</c:v>
                </c:pt>
              </c:numCache>
            </c:numRef>
          </c:val>
          <c:extLst>
            <c:ext xmlns:c16="http://schemas.microsoft.com/office/drawing/2014/chart" uri="{C3380CC4-5D6E-409C-BE32-E72D297353CC}">
              <c16:uniqueId val="{00000000-09AE-4D81-AFC8-49F2612840C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87.29</c:v>
                </c:pt>
                <c:pt idx="4">
                  <c:v>88.25</c:v>
                </c:pt>
              </c:numCache>
            </c:numRef>
          </c:val>
          <c:smooth val="0"/>
          <c:extLst>
            <c:ext xmlns:c16="http://schemas.microsoft.com/office/drawing/2014/chart" uri="{C3380CC4-5D6E-409C-BE32-E72D297353CC}">
              <c16:uniqueId val="{00000001-09AE-4D81-AFC8-49F2612840C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220.18</c:v>
                </c:pt>
                <c:pt idx="4">
                  <c:v>192.46</c:v>
                </c:pt>
              </c:numCache>
            </c:numRef>
          </c:val>
          <c:extLst>
            <c:ext xmlns:c16="http://schemas.microsoft.com/office/drawing/2014/chart" uri="{C3380CC4-5D6E-409C-BE32-E72D297353CC}">
              <c16:uniqueId val="{00000000-55EC-497C-8CAA-11604ABC022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176.67</c:v>
                </c:pt>
                <c:pt idx="4">
                  <c:v>176.37</c:v>
                </c:pt>
              </c:numCache>
            </c:numRef>
          </c:val>
          <c:smooth val="0"/>
          <c:extLst>
            <c:ext xmlns:c16="http://schemas.microsoft.com/office/drawing/2014/chart" uri="{C3380CC4-5D6E-409C-BE32-E72D297353CC}">
              <c16:uniqueId val="{00000001-55EC-497C-8CAA-11604ABC022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7" zoomScaleNormal="10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福島県　本宮市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30147</v>
      </c>
      <c r="AM8" s="51"/>
      <c r="AN8" s="51"/>
      <c r="AO8" s="51"/>
      <c r="AP8" s="51"/>
      <c r="AQ8" s="51"/>
      <c r="AR8" s="51"/>
      <c r="AS8" s="51"/>
      <c r="AT8" s="46">
        <f>データ!T6</f>
        <v>88.02</v>
      </c>
      <c r="AU8" s="46"/>
      <c r="AV8" s="46"/>
      <c r="AW8" s="46"/>
      <c r="AX8" s="46"/>
      <c r="AY8" s="46"/>
      <c r="AZ8" s="46"/>
      <c r="BA8" s="46"/>
      <c r="BB8" s="46">
        <f>データ!U6</f>
        <v>342.5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57.94</v>
      </c>
      <c r="J10" s="46"/>
      <c r="K10" s="46"/>
      <c r="L10" s="46"/>
      <c r="M10" s="46"/>
      <c r="N10" s="46"/>
      <c r="O10" s="46"/>
      <c r="P10" s="46">
        <f>データ!P6</f>
        <v>47.57</v>
      </c>
      <c r="Q10" s="46"/>
      <c r="R10" s="46"/>
      <c r="S10" s="46"/>
      <c r="T10" s="46"/>
      <c r="U10" s="46"/>
      <c r="V10" s="46"/>
      <c r="W10" s="46">
        <f>データ!Q6</f>
        <v>91.48</v>
      </c>
      <c r="X10" s="46"/>
      <c r="Y10" s="46"/>
      <c r="Z10" s="46"/>
      <c r="AA10" s="46"/>
      <c r="AB10" s="46"/>
      <c r="AC10" s="46"/>
      <c r="AD10" s="51">
        <f>データ!R6</f>
        <v>3245</v>
      </c>
      <c r="AE10" s="51"/>
      <c r="AF10" s="51"/>
      <c r="AG10" s="51"/>
      <c r="AH10" s="51"/>
      <c r="AI10" s="51"/>
      <c r="AJ10" s="51"/>
      <c r="AK10" s="2"/>
      <c r="AL10" s="51">
        <f>データ!V6</f>
        <v>14300</v>
      </c>
      <c r="AM10" s="51"/>
      <c r="AN10" s="51"/>
      <c r="AO10" s="51"/>
      <c r="AP10" s="51"/>
      <c r="AQ10" s="51"/>
      <c r="AR10" s="51"/>
      <c r="AS10" s="51"/>
      <c r="AT10" s="46">
        <f>データ!W6</f>
        <v>5.36</v>
      </c>
      <c r="AU10" s="46"/>
      <c r="AV10" s="46"/>
      <c r="AW10" s="46"/>
      <c r="AX10" s="46"/>
      <c r="AY10" s="46"/>
      <c r="AZ10" s="46"/>
      <c r="BA10" s="46"/>
      <c r="BB10" s="46">
        <f>データ!X6</f>
        <v>2667.91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hMoLNuOHjlJ/VO43Ykg/7HPFg6N9veZVZwXK+HUZMdrrs8CdXFlLOPdgQOZ9g4lLjPV+M/VV+kQSWu2VbwOjBg==" saltValue="Mda9M/T4YO9hO9xQfxXic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59055118110236227" right="0"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72141</v>
      </c>
      <c r="D6" s="33">
        <f t="shared" si="3"/>
        <v>46</v>
      </c>
      <c r="E6" s="33">
        <f t="shared" si="3"/>
        <v>17</v>
      </c>
      <c r="F6" s="33">
        <f t="shared" si="3"/>
        <v>1</v>
      </c>
      <c r="G6" s="33">
        <f t="shared" si="3"/>
        <v>0</v>
      </c>
      <c r="H6" s="33" t="str">
        <f t="shared" si="3"/>
        <v>福島県　本宮市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57.94</v>
      </c>
      <c r="P6" s="34">
        <f t="shared" si="3"/>
        <v>47.57</v>
      </c>
      <c r="Q6" s="34">
        <f t="shared" si="3"/>
        <v>91.48</v>
      </c>
      <c r="R6" s="34">
        <f t="shared" si="3"/>
        <v>3245</v>
      </c>
      <c r="S6" s="34">
        <f t="shared" si="3"/>
        <v>30147</v>
      </c>
      <c r="T6" s="34">
        <f t="shared" si="3"/>
        <v>88.02</v>
      </c>
      <c r="U6" s="34">
        <f t="shared" si="3"/>
        <v>342.5</v>
      </c>
      <c r="V6" s="34">
        <f t="shared" si="3"/>
        <v>14300</v>
      </c>
      <c r="W6" s="34">
        <f t="shared" si="3"/>
        <v>5.36</v>
      </c>
      <c r="X6" s="34">
        <f t="shared" si="3"/>
        <v>2667.91</v>
      </c>
      <c r="Y6" s="35" t="str">
        <f>IF(Y7="",NA(),Y7)</f>
        <v>-</v>
      </c>
      <c r="Z6" s="35" t="str">
        <f t="shared" ref="Z6:AH6" si="4">IF(Z7="",NA(),Z7)</f>
        <v>-</v>
      </c>
      <c r="AA6" s="35" t="str">
        <f t="shared" si="4"/>
        <v>-</v>
      </c>
      <c r="AB6" s="35">
        <f t="shared" si="4"/>
        <v>106.64</v>
      </c>
      <c r="AC6" s="35">
        <f t="shared" si="4"/>
        <v>111.92</v>
      </c>
      <c r="AD6" s="35" t="str">
        <f t="shared" si="4"/>
        <v>-</v>
      </c>
      <c r="AE6" s="35" t="str">
        <f t="shared" si="4"/>
        <v>-</v>
      </c>
      <c r="AF6" s="35" t="str">
        <f t="shared" si="4"/>
        <v>-</v>
      </c>
      <c r="AG6" s="35">
        <f t="shared" si="4"/>
        <v>106.81</v>
      </c>
      <c r="AH6" s="35">
        <f t="shared" si="4"/>
        <v>106.5</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34.4</v>
      </c>
      <c r="AS6" s="35">
        <f t="shared" si="5"/>
        <v>18.36</v>
      </c>
      <c r="AT6" s="34" t="str">
        <f>IF(AT7="","",IF(AT7="-","【-】","【"&amp;SUBSTITUTE(TEXT(AT7,"#,##0.00"),"-","△")&amp;"】"))</f>
        <v>【3.64】</v>
      </c>
      <c r="AU6" s="35" t="str">
        <f>IF(AU7="",NA(),AU7)</f>
        <v>-</v>
      </c>
      <c r="AV6" s="35" t="str">
        <f t="shared" ref="AV6:BD6" si="6">IF(AV7="",NA(),AV7)</f>
        <v>-</v>
      </c>
      <c r="AW6" s="35" t="str">
        <f t="shared" si="6"/>
        <v>-</v>
      </c>
      <c r="AX6" s="35">
        <f t="shared" si="6"/>
        <v>63.47</v>
      </c>
      <c r="AY6" s="35">
        <f t="shared" si="6"/>
        <v>77.28</v>
      </c>
      <c r="AZ6" s="35" t="str">
        <f t="shared" si="6"/>
        <v>-</v>
      </c>
      <c r="BA6" s="35" t="str">
        <f t="shared" si="6"/>
        <v>-</v>
      </c>
      <c r="BB6" s="35" t="str">
        <f t="shared" si="6"/>
        <v>-</v>
      </c>
      <c r="BC6" s="35">
        <f t="shared" si="6"/>
        <v>68.17</v>
      </c>
      <c r="BD6" s="35">
        <f t="shared" si="6"/>
        <v>55.6</v>
      </c>
      <c r="BE6" s="34" t="str">
        <f>IF(BE7="","",IF(BE7="-","【-】","【"&amp;SUBSTITUTE(TEXT(BE7,"#,##0.00"),"-","△")&amp;"】"))</f>
        <v>【67.52】</v>
      </c>
      <c r="BF6" s="35" t="str">
        <f>IF(BF7="",NA(),BF7)</f>
        <v>-</v>
      </c>
      <c r="BG6" s="35" t="str">
        <f t="shared" ref="BG6:BO6" si="7">IF(BG7="",NA(),BG7)</f>
        <v>-</v>
      </c>
      <c r="BH6" s="35" t="str">
        <f t="shared" si="7"/>
        <v>-</v>
      </c>
      <c r="BI6" s="35">
        <f t="shared" si="7"/>
        <v>883.38</v>
      </c>
      <c r="BJ6" s="35">
        <f t="shared" si="7"/>
        <v>903.51</v>
      </c>
      <c r="BK6" s="35" t="str">
        <f t="shared" si="7"/>
        <v>-</v>
      </c>
      <c r="BL6" s="35" t="str">
        <f t="shared" si="7"/>
        <v>-</v>
      </c>
      <c r="BM6" s="35" t="str">
        <f t="shared" si="7"/>
        <v>-</v>
      </c>
      <c r="BN6" s="35">
        <f t="shared" si="7"/>
        <v>789.44</v>
      </c>
      <c r="BO6" s="35">
        <f t="shared" si="7"/>
        <v>789.08</v>
      </c>
      <c r="BP6" s="34" t="str">
        <f>IF(BP7="","",IF(BP7="-","【-】","【"&amp;SUBSTITUTE(TEXT(BP7,"#,##0.00"),"-","△")&amp;"】"))</f>
        <v>【705.21】</v>
      </c>
      <c r="BQ6" s="35" t="str">
        <f>IF(BQ7="",NA(),BQ7)</f>
        <v>-</v>
      </c>
      <c r="BR6" s="35" t="str">
        <f t="shared" ref="BR6:BZ6" si="8">IF(BR7="",NA(),BR7)</f>
        <v>-</v>
      </c>
      <c r="BS6" s="35" t="str">
        <f t="shared" si="8"/>
        <v>-</v>
      </c>
      <c r="BT6" s="35">
        <f t="shared" si="8"/>
        <v>77.28</v>
      </c>
      <c r="BU6" s="35">
        <f t="shared" si="8"/>
        <v>86.91</v>
      </c>
      <c r="BV6" s="35" t="str">
        <f t="shared" si="8"/>
        <v>-</v>
      </c>
      <c r="BW6" s="35" t="str">
        <f t="shared" si="8"/>
        <v>-</v>
      </c>
      <c r="BX6" s="35" t="str">
        <f t="shared" si="8"/>
        <v>-</v>
      </c>
      <c r="BY6" s="35">
        <f t="shared" si="8"/>
        <v>87.29</v>
      </c>
      <c r="BZ6" s="35">
        <f t="shared" si="8"/>
        <v>88.25</v>
      </c>
      <c r="CA6" s="34" t="str">
        <f>IF(CA7="","",IF(CA7="-","【-】","【"&amp;SUBSTITUTE(TEXT(CA7,"#,##0.00"),"-","△")&amp;"】"))</f>
        <v>【98.96】</v>
      </c>
      <c r="CB6" s="35" t="str">
        <f>IF(CB7="",NA(),CB7)</f>
        <v>-</v>
      </c>
      <c r="CC6" s="35" t="str">
        <f t="shared" ref="CC6:CK6" si="9">IF(CC7="",NA(),CC7)</f>
        <v>-</v>
      </c>
      <c r="CD6" s="35" t="str">
        <f t="shared" si="9"/>
        <v>-</v>
      </c>
      <c r="CE6" s="35">
        <f t="shared" si="9"/>
        <v>220.18</v>
      </c>
      <c r="CF6" s="35">
        <f t="shared" si="9"/>
        <v>192.46</v>
      </c>
      <c r="CG6" s="35" t="str">
        <f t="shared" si="9"/>
        <v>-</v>
      </c>
      <c r="CH6" s="35" t="str">
        <f t="shared" si="9"/>
        <v>-</v>
      </c>
      <c r="CI6" s="35" t="str">
        <f t="shared" si="9"/>
        <v>-</v>
      </c>
      <c r="CJ6" s="35">
        <f t="shared" si="9"/>
        <v>176.67</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57.42</v>
      </c>
      <c r="CV6" s="35">
        <f t="shared" si="10"/>
        <v>56.72</v>
      </c>
      <c r="CW6" s="34" t="str">
        <f>IF(CW7="","",IF(CW7="-","【-】","【"&amp;SUBSTITUTE(TEXT(CW7,"#,##0.00"),"-","△")&amp;"】"))</f>
        <v>【59.57】</v>
      </c>
      <c r="CX6" s="35" t="str">
        <f>IF(CX7="",NA(),CX7)</f>
        <v>-</v>
      </c>
      <c r="CY6" s="35" t="str">
        <f t="shared" ref="CY6:DG6" si="11">IF(CY7="",NA(),CY7)</f>
        <v>-</v>
      </c>
      <c r="CZ6" s="35" t="str">
        <f t="shared" si="11"/>
        <v>-</v>
      </c>
      <c r="DA6" s="35">
        <f t="shared" si="11"/>
        <v>97.88</v>
      </c>
      <c r="DB6" s="35">
        <f t="shared" si="11"/>
        <v>98</v>
      </c>
      <c r="DC6" s="35" t="str">
        <f t="shared" si="11"/>
        <v>-</v>
      </c>
      <c r="DD6" s="35" t="str">
        <f t="shared" si="11"/>
        <v>-</v>
      </c>
      <c r="DE6" s="35" t="str">
        <f t="shared" si="11"/>
        <v>-</v>
      </c>
      <c r="DF6" s="35">
        <f t="shared" si="11"/>
        <v>90.42</v>
      </c>
      <c r="DG6" s="35">
        <f t="shared" si="11"/>
        <v>90.72</v>
      </c>
      <c r="DH6" s="34" t="str">
        <f>IF(DH7="","",IF(DH7="-","【-】","【"&amp;SUBSTITUTE(TEXT(DH7,"#,##0.00"),"-","△")&amp;"】"))</f>
        <v>【95.57】</v>
      </c>
      <c r="DI6" s="35" t="str">
        <f>IF(DI7="",NA(),DI7)</f>
        <v>-</v>
      </c>
      <c r="DJ6" s="35" t="str">
        <f t="shared" ref="DJ6:DR6" si="12">IF(DJ7="",NA(),DJ7)</f>
        <v>-</v>
      </c>
      <c r="DK6" s="35" t="str">
        <f t="shared" si="12"/>
        <v>-</v>
      </c>
      <c r="DL6" s="35">
        <f t="shared" si="12"/>
        <v>4.2699999999999996</v>
      </c>
      <c r="DM6" s="35">
        <f t="shared" si="12"/>
        <v>7.25</v>
      </c>
      <c r="DN6" s="35" t="str">
        <f t="shared" si="12"/>
        <v>-</v>
      </c>
      <c r="DO6" s="35" t="str">
        <f t="shared" si="12"/>
        <v>-</v>
      </c>
      <c r="DP6" s="35" t="str">
        <f t="shared" si="12"/>
        <v>-</v>
      </c>
      <c r="DQ6" s="35">
        <f t="shared" si="12"/>
        <v>29.23</v>
      </c>
      <c r="DR6" s="35">
        <f t="shared" si="12"/>
        <v>20.78</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1.37</v>
      </c>
      <c r="EC6" s="35">
        <f t="shared" si="13"/>
        <v>1.34</v>
      </c>
      <c r="ED6" s="34" t="str">
        <f>IF(ED7="","",IF(ED7="-","【-】","【"&amp;SUBSTITUTE(TEXT(ED7,"#,##0.00"),"-","△")&amp;"】"))</f>
        <v>【5.72】</v>
      </c>
      <c r="EE6" s="35" t="str">
        <f>IF(EE7="",NA(),EE7)</f>
        <v>-</v>
      </c>
      <c r="EF6" s="35" t="str">
        <f t="shared" ref="EF6:EN6" si="14">IF(EF7="",NA(),EF7)</f>
        <v>-</v>
      </c>
      <c r="EG6" s="35" t="str">
        <f t="shared" si="14"/>
        <v>-</v>
      </c>
      <c r="EH6" s="35">
        <f t="shared" si="14"/>
        <v>0.54</v>
      </c>
      <c r="EI6" s="35">
        <f t="shared" si="14"/>
        <v>0.65</v>
      </c>
      <c r="EJ6" s="35" t="str">
        <f t="shared" si="14"/>
        <v>-</v>
      </c>
      <c r="EK6" s="35" t="str">
        <f t="shared" si="14"/>
        <v>-</v>
      </c>
      <c r="EL6" s="35" t="str">
        <f t="shared" si="14"/>
        <v>-</v>
      </c>
      <c r="EM6" s="35">
        <f t="shared" si="14"/>
        <v>0.17</v>
      </c>
      <c r="EN6" s="35">
        <f t="shared" si="14"/>
        <v>0.15</v>
      </c>
      <c r="EO6" s="34" t="str">
        <f>IF(EO7="","",IF(EO7="-","【-】","【"&amp;SUBSTITUTE(TEXT(EO7,"#,##0.00"),"-","△")&amp;"】"))</f>
        <v>【0.30】</v>
      </c>
    </row>
    <row r="7" spans="1:148" s="36" customFormat="1" x14ac:dyDescent="0.2">
      <c r="A7" s="28"/>
      <c r="B7" s="37">
        <v>2020</v>
      </c>
      <c r="C7" s="37">
        <v>72141</v>
      </c>
      <c r="D7" s="37">
        <v>46</v>
      </c>
      <c r="E7" s="37">
        <v>17</v>
      </c>
      <c r="F7" s="37">
        <v>1</v>
      </c>
      <c r="G7" s="37">
        <v>0</v>
      </c>
      <c r="H7" s="37" t="s">
        <v>96</v>
      </c>
      <c r="I7" s="37" t="s">
        <v>97</v>
      </c>
      <c r="J7" s="37" t="s">
        <v>98</v>
      </c>
      <c r="K7" s="37" t="s">
        <v>99</v>
      </c>
      <c r="L7" s="37" t="s">
        <v>100</v>
      </c>
      <c r="M7" s="37" t="s">
        <v>101</v>
      </c>
      <c r="N7" s="38" t="s">
        <v>102</v>
      </c>
      <c r="O7" s="38">
        <v>57.94</v>
      </c>
      <c r="P7" s="38">
        <v>47.57</v>
      </c>
      <c r="Q7" s="38">
        <v>91.48</v>
      </c>
      <c r="R7" s="38">
        <v>3245</v>
      </c>
      <c r="S7" s="38">
        <v>30147</v>
      </c>
      <c r="T7" s="38">
        <v>88.02</v>
      </c>
      <c r="U7" s="38">
        <v>342.5</v>
      </c>
      <c r="V7" s="38">
        <v>14300</v>
      </c>
      <c r="W7" s="38">
        <v>5.36</v>
      </c>
      <c r="X7" s="38">
        <v>2667.91</v>
      </c>
      <c r="Y7" s="38" t="s">
        <v>102</v>
      </c>
      <c r="Z7" s="38" t="s">
        <v>102</v>
      </c>
      <c r="AA7" s="38" t="s">
        <v>102</v>
      </c>
      <c r="AB7" s="38">
        <v>106.64</v>
      </c>
      <c r="AC7" s="38">
        <v>111.92</v>
      </c>
      <c r="AD7" s="38" t="s">
        <v>102</v>
      </c>
      <c r="AE7" s="38" t="s">
        <v>102</v>
      </c>
      <c r="AF7" s="38" t="s">
        <v>102</v>
      </c>
      <c r="AG7" s="38">
        <v>106.81</v>
      </c>
      <c r="AH7" s="38">
        <v>106.5</v>
      </c>
      <c r="AI7" s="38">
        <v>106.67</v>
      </c>
      <c r="AJ7" s="38" t="s">
        <v>102</v>
      </c>
      <c r="AK7" s="38" t="s">
        <v>102</v>
      </c>
      <c r="AL7" s="38" t="s">
        <v>102</v>
      </c>
      <c r="AM7" s="38">
        <v>0</v>
      </c>
      <c r="AN7" s="38">
        <v>0</v>
      </c>
      <c r="AO7" s="38" t="s">
        <v>102</v>
      </c>
      <c r="AP7" s="38" t="s">
        <v>102</v>
      </c>
      <c r="AQ7" s="38" t="s">
        <v>102</v>
      </c>
      <c r="AR7" s="38">
        <v>34.4</v>
      </c>
      <c r="AS7" s="38">
        <v>18.36</v>
      </c>
      <c r="AT7" s="38">
        <v>3.64</v>
      </c>
      <c r="AU7" s="38" t="s">
        <v>102</v>
      </c>
      <c r="AV7" s="38" t="s">
        <v>102</v>
      </c>
      <c r="AW7" s="38" t="s">
        <v>102</v>
      </c>
      <c r="AX7" s="38">
        <v>63.47</v>
      </c>
      <c r="AY7" s="38">
        <v>77.28</v>
      </c>
      <c r="AZ7" s="38" t="s">
        <v>102</v>
      </c>
      <c r="BA7" s="38" t="s">
        <v>102</v>
      </c>
      <c r="BB7" s="38" t="s">
        <v>102</v>
      </c>
      <c r="BC7" s="38">
        <v>68.17</v>
      </c>
      <c r="BD7" s="38">
        <v>55.6</v>
      </c>
      <c r="BE7" s="38">
        <v>67.52</v>
      </c>
      <c r="BF7" s="38" t="s">
        <v>102</v>
      </c>
      <c r="BG7" s="38" t="s">
        <v>102</v>
      </c>
      <c r="BH7" s="38" t="s">
        <v>102</v>
      </c>
      <c r="BI7" s="38">
        <v>883.38</v>
      </c>
      <c r="BJ7" s="38">
        <v>903.51</v>
      </c>
      <c r="BK7" s="38" t="s">
        <v>102</v>
      </c>
      <c r="BL7" s="38" t="s">
        <v>102</v>
      </c>
      <c r="BM7" s="38" t="s">
        <v>102</v>
      </c>
      <c r="BN7" s="38">
        <v>789.44</v>
      </c>
      <c r="BO7" s="38">
        <v>789.08</v>
      </c>
      <c r="BP7" s="38">
        <v>705.21</v>
      </c>
      <c r="BQ7" s="38" t="s">
        <v>102</v>
      </c>
      <c r="BR7" s="38" t="s">
        <v>102</v>
      </c>
      <c r="BS7" s="38" t="s">
        <v>102</v>
      </c>
      <c r="BT7" s="38">
        <v>77.28</v>
      </c>
      <c r="BU7" s="38">
        <v>86.91</v>
      </c>
      <c r="BV7" s="38" t="s">
        <v>102</v>
      </c>
      <c r="BW7" s="38" t="s">
        <v>102</v>
      </c>
      <c r="BX7" s="38" t="s">
        <v>102</v>
      </c>
      <c r="BY7" s="38">
        <v>87.29</v>
      </c>
      <c r="BZ7" s="38">
        <v>88.25</v>
      </c>
      <c r="CA7" s="38">
        <v>98.96</v>
      </c>
      <c r="CB7" s="38" t="s">
        <v>102</v>
      </c>
      <c r="CC7" s="38" t="s">
        <v>102</v>
      </c>
      <c r="CD7" s="38" t="s">
        <v>102</v>
      </c>
      <c r="CE7" s="38">
        <v>220.18</v>
      </c>
      <c r="CF7" s="38">
        <v>192.46</v>
      </c>
      <c r="CG7" s="38" t="s">
        <v>102</v>
      </c>
      <c r="CH7" s="38" t="s">
        <v>102</v>
      </c>
      <c r="CI7" s="38" t="s">
        <v>102</v>
      </c>
      <c r="CJ7" s="38">
        <v>176.67</v>
      </c>
      <c r="CK7" s="38">
        <v>176.37</v>
      </c>
      <c r="CL7" s="38">
        <v>134.52000000000001</v>
      </c>
      <c r="CM7" s="38" t="s">
        <v>102</v>
      </c>
      <c r="CN7" s="38" t="s">
        <v>102</v>
      </c>
      <c r="CO7" s="38" t="s">
        <v>102</v>
      </c>
      <c r="CP7" s="38" t="s">
        <v>102</v>
      </c>
      <c r="CQ7" s="38" t="s">
        <v>102</v>
      </c>
      <c r="CR7" s="38" t="s">
        <v>102</v>
      </c>
      <c r="CS7" s="38" t="s">
        <v>102</v>
      </c>
      <c r="CT7" s="38" t="s">
        <v>102</v>
      </c>
      <c r="CU7" s="38">
        <v>57.42</v>
      </c>
      <c r="CV7" s="38">
        <v>56.72</v>
      </c>
      <c r="CW7" s="38">
        <v>59.57</v>
      </c>
      <c r="CX7" s="38" t="s">
        <v>102</v>
      </c>
      <c r="CY7" s="38" t="s">
        <v>102</v>
      </c>
      <c r="CZ7" s="38" t="s">
        <v>102</v>
      </c>
      <c r="DA7" s="38">
        <v>97.88</v>
      </c>
      <c r="DB7" s="38">
        <v>98</v>
      </c>
      <c r="DC7" s="38" t="s">
        <v>102</v>
      </c>
      <c r="DD7" s="38" t="s">
        <v>102</v>
      </c>
      <c r="DE7" s="38" t="s">
        <v>102</v>
      </c>
      <c r="DF7" s="38">
        <v>90.42</v>
      </c>
      <c r="DG7" s="38">
        <v>90.72</v>
      </c>
      <c r="DH7" s="38">
        <v>95.57</v>
      </c>
      <c r="DI7" s="38" t="s">
        <v>102</v>
      </c>
      <c r="DJ7" s="38" t="s">
        <v>102</v>
      </c>
      <c r="DK7" s="38" t="s">
        <v>102</v>
      </c>
      <c r="DL7" s="38">
        <v>4.2699999999999996</v>
      </c>
      <c r="DM7" s="38">
        <v>7.25</v>
      </c>
      <c r="DN7" s="38" t="s">
        <v>102</v>
      </c>
      <c r="DO7" s="38" t="s">
        <v>102</v>
      </c>
      <c r="DP7" s="38" t="s">
        <v>102</v>
      </c>
      <c r="DQ7" s="38">
        <v>29.23</v>
      </c>
      <c r="DR7" s="38">
        <v>20.78</v>
      </c>
      <c r="DS7" s="38">
        <v>36.520000000000003</v>
      </c>
      <c r="DT7" s="38" t="s">
        <v>102</v>
      </c>
      <c r="DU7" s="38" t="s">
        <v>102</v>
      </c>
      <c r="DV7" s="38" t="s">
        <v>102</v>
      </c>
      <c r="DW7" s="38">
        <v>0</v>
      </c>
      <c r="DX7" s="38">
        <v>0</v>
      </c>
      <c r="DY7" s="38" t="s">
        <v>102</v>
      </c>
      <c r="DZ7" s="38" t="s">
        <v>102</v>
      </c>
      <c r="EA7" s="38" t="s">
        <v>102</v>
      </c>
      <c r="EB7" s="38">
        <v>1.37</v>
      </c>
      <c r="EC7" s="38">
        <v>1.34</v>
      </c>
      <c r="ED7" s="38">
        <v>5.72</v>
      </c>
      <c r="EE7" s="38" t="s">
        <v>102</v>
      </c>
      <c r="EF7" s="38" t="s">
        <v>102</v>
      </c>
      <c r="EG7" s="38" t="s">
        <v>102</v>
      </c>
      <c r="EH7" s="38">
        <v>0.54</v>
      </c>
      <c r="EI7" s="38">
        <v>0.65</v>
      </c>
      <c r="EJ7" s="38" t="s">
        <v>102</v>
      </c>
      <c r="EK7" s="38" t="s">
        <v>102</v>
      </c>
      <c r="EL7" s="38" t="s">
        <v>102</v>
      </c>
      <c r="EM7" s="38">
        <v>0.17</v>
      </c>
      <c r="EN7" s="38">
        <v>0.15</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雄也</cp:lastModifiedBy>
  <cp:lastPrinted>2022-02-15T08:05:01Z</cp:lastPrinted>
  <dcterms:created xsi:type="dcterms:W3CDTF">2021-12-03T07:08:09Z</dcterms:created>
  <dcterms:modified xsi:type="dcterms:W3CDTF">2022-02-15T08:05:11Z</dcterms:modified>
  <cp:category/>
</cp:coreProperties>
</file>