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C:\Users\102044\Desktop\令和３年度\経営比較分析表\"/>
    </mc:Choice>
  </mc:AlternateContent>
  <xr:revisionPtr revIDLastSave="0" documentId="13_ncr:1_{D76D0560-6F40-46DA-9416-BC081308BB90}" xr6:coauthVersionLast="36" xr6:coauthVersionMax="36" xr10:uidLastSave="{00000000-0000-0000-0000-000000000000}"/>
  <workbookProtection workbookAlgorithmName="SHA-512" workbookHashValue="GxnkIB3G/Eo60csFex1kYDG70XihFVdLhwyU1eYli26R1Em4WVelBXlAjENgdL0cl8dyNkQ5/3j0Mi1vFHH1Tw==" workbookSaltValue="+bvDuYovDTw5t6NGF6mR4Q=="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B10" i="4" s="1"/>
  <c r="M6" i="5"/>
  <c r="L6" i="5"/>
  <c r="K6" i="5"/>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G85" i="4"/>
  <c r="E85" i="4"/>
  <c r="BB10" i="4"/>
  <c r="AT10" i="4"/>
  <c r="AD10" i="4"/>
  <c r="W10" i="4"/>
  <c r="P10" i="4"/>
  <c r="BB8" i="4"/>
  <c r="AT8" i="4"/>
  <c r="AD8" i="4"/>
  <c r="W8" i="4"/>
  <c r="P8" i="4"/>
  <c r="B8" i="4"/>
</calcChain>
</file>

<file path=xl/sharedStrings.xml><?xml version="1.0" encoding="utf-8"?>
<sst xmlns="http://schemas.openxmlformats.org/spreadsheetml/2006/main" count="231" uniqueCount="117">
  <si>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</si>
  <si>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</si>
  <si>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</si>
  <si>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</si>
  <si>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</si>
  <si>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</si>
  <si>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</si>
  <si>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</si>
  <si>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</si>
  <si>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</si>
  <si>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</si>
  <si>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</si>
  <si>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</si>
  <si>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</si>
  <si>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</si>
  <si>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</si>
  <si>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</si>
  <si>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</si>
  <si>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</si>
  <si>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</si>
  <si>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</si>
  <si>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</si>
  <si>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</si>
  <si>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</si>
  <si>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</si>
  <si>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</si>
  <si>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</si>
  <si>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</si>
  <si>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</si>
  <si>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</si>
  <si>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</si>
  <si>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</si>
  <si>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</si>
  <si>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</si>
  <si>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</si>
  <si>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</si>
  <si>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</si>
  <si>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</si>
  <si>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</si>
  <si>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</si>
  <si>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</si>
  <si>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</si>
  <si>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</si>
  <si>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</si>
  <si>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</si>
  <si>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</si>
  <si>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</si>
  <si>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</si>
  <si>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</si>
  <si>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</si>
  <si>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</si>
  <si>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</si>
  <si>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</si>
  <si>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</si>
  <si>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</si>
  <si>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</si>
  <si>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</si>
  <si>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</si>
  <si>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</si>
  <si>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</si>
  <si>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</si>
  <si>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</si>
  <si>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</si>
  <si>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</si>
  <si>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</si>
  <si>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</si>
  <si>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</si>
  <si>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</si>
  <si>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</si>
  <si>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</si>
  <si>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</si>
  <si>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</si>
  <si>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</si>
  <si>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</si>
  <si>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</si>
  <si>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</si>
  <si>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</si>
  <si>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</si>
  <si>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</si>
  <si>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</si>
  <si>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</si>
  <si>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</si>
  <si>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</si>
  <si>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</si>
  <si>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</si>
  <si>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</si>
  <si>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</si>
  <si>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</si>
  <si>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</si>
  <si>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</si>
  <si>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</si>
  <si>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</si>
  <si>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</si>
  <si>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</si>
  <si>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</si>
  <si>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</si>
  <si>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郡山市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</si>
  <si>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</si>
  <si>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</si>
  <si>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</si>
  <si>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</si>
  <si>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</si>
  <si>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</si>
  <si>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</si>
  <si>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</si>
  <si>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</si>
  <si>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</si>
  <si>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</si>
  <si>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</si>
  <si>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</si>
  <si>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</si>
  <si>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</si>
  <si>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</si>
  <si>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</si>
  <si>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①有形固定資産減価償却率
　増加傾向にあり、類似団体と比較すると高い水準である。
②管渠老朽化率、③管渠改善率
　法定耐用年数を超えた管渠はなく、管渠改善も突発的な修繕等への対応である。
　今後の更新需要に備え、適時、適切な調査等を行っていく必要がある。</t>
    <phoneticPr fontId="4"/>
  </si>
  <si>
    <t>　一般会計繰入金により欠損金は発生していないものの、汚水処理費を使用料で回収できていない状況を踏まえ、経費節減に努めるとともに、使用料や有収水量の確保に向け、効果的な普及啓発活動について研究し実施していくことで、経営の改善を図っていく必要がある。
　特に、水洗化率は増加傾向であるものの50％と低いことから、人口減少や高齢化の進行が早い当該地区の実情に配慮したきめ細やかな普及啓発活動が必要となる。
　また、管渠を含めた資産の老朽化度合は低い状態ではあるが、予防保全の観点から状態を適時調査・確認し、計画的な修繕を行うとともに、施設の更新については、ストックマネジメント計画に基づき長寿命化による投資の平準化の推進が必要である。</t>
    <phoneticPr fontId="4"/>
  </si>
  <si>
    <t>①経常収支比率、②累積欠損金比率、③流動比率
　経常収支比率は、一般会計からの繰入金により100％で推移している。流動資産が大きく減少したため、流動比率は減少し、類似団体と比べ低い水準にある。また、欠損金は生じていない。
④企業債残高対事業規模比率
　企業債残高は減少しているが、一般会計負担額を令和2年度に修正したため、比率は大きく増加した。類似団体と比べ高い水準にある。
⑤経費回収率
　汚水処理費、使用料収入ともに同水準で推移していることから、経費回収率は前年並みである。維持管理費を使用料収入で賄えていないため、100%に満たない。類似団体と比べ低い水準にある。
⑥汚水処理原価
　有収水量が増加したため、汚水処理原価は減少したが、類似団体と比べ高い水準にある。
⑦施設利用率、⑧水洗化率
　類似団体と比べ施設利用率が低い水準であるが、これは水洗化率が類似団体と比べて低いためだと考えられる。
  人口減による使用料の減少が見込まれる中、自立した経営に向け、未接続世帯への普及啓発活動をより一層強化することなどにより使用料の確保に努めるとともに、経費節減に取り組み、経営の改善を図る必要がある。</t>
    <rPh sb="62" eb="63">
      <t>オオ</t>
    </rPh>
    <rPh sb="65" eb="67">
      <t>ゲンショウ</t>
    </rPh>
    <rPh sb="77" eb="79">
      <t>ゲンショウ</t>
    </rPh>
    <rPh sb="132" eb="134">
      <t>ゲンショウ</t>
    </rPh>
    <rPh sb="172" eb="174">
      <t>ルイジ</t>
    </rPh>
    <rPh sb="174" eb="176">
      <t>ダンタイ</t>
    </rPh>
    <rPh sb="177" eb="178">
      <t>クラ</t>
    </rPh>
    <rPh sb="179" eb="180">
      <t>タカ</t>
    </rPh>
    <rPh sb="181" eb="183">
      <t>スイジュン</t>
    </rPh>
    <rPh sb="196" eb="198">
      <t>オスイ</t>
    </rPh>
    <rPh sb="198" eb="200">
      <t>ショリ</t>
    </rPh>
    <rPh sb="200" eb="201">
      <t>ヒ</t>
    </rPh>
    <rPh sb="202" eb="205">
      <t>シヨウリョウ</t>
    </rPh>
    <rPh sb="205" eb="207">
      <t>シュウニュウ</t>
    </rPh>
    <rPh sb="210" eb="213">
      <t>ドウスイジュン</t>
    </rPh>
    <rPh sb="214" eb="216">
      <t>スイイ</t>
    </rPh>
    <rPh sb="225" eb="227">
      <t>ケイヒ</t>
    </rPh>
    <rPh sb="227" eb="229">
      <t>カイシュウ</t>
    </rPh>
    <rPh sb="229" eb="230">
      <t>リツ</t>
    </rPh>
    <rPh sb="231" eb="233">
      <t>ゼンネン</t>
    </rPh>
    <rPh sb="233" eb="234">
      <t>ナ</t>
    </rPh>
    <rPh sb="239" eb="241">
      <t>イジ</t>
    </rPh>
    <rPh sb="241" eb="244">
      <t>カンリヒ</t>
    </rPh>
    <rPh sb="245" eb="248">
      <t>シヨウリョウ</t>
    </rPh>
    <rPh sb="248" eb="250">
      <t>シュウニュウ</t>
    </rPh>
    <rPh sb="251" eb="252">
      <t>マカナ</t>
    </rPh>
    <rPh sb="265" eb="266">
      <t>ミ</t>
    </rPh>
    <rPh sb="300" eb="301">
      <t>ゾウ</t>
    </rPh>
    <rPh sb="301" eb="302">
      <t>カ</t>
    </rPh>
    <rPh sb="314" eb="316">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</si>
</sst>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formatCode="#,##0.00;&quot;△&quot;#,##0.00">
                  <c:v>0</c:v>
                </c:pt>
                <c:pt idx="1">
                  <c:v>1.85</c:v>
                </c:pt>
                <c:pt idx="2">
                  <c:v>0.41</c:v>
                </c:pt>
                <c:pt idx="3" formatCode="#,##0.00;&quot;△&quot;#,##0.00">
                  <c:v>0</c:v>
                </c:pt>
                <c:pt idx="4" formatCode="#,##0.00;&quot;△&quot;#,##0.00">
                  <c:v>0</c:v>
                </c:pt>
              </c:numCache>
            </c:numRef>
          </c:val>
          <c:extLst>
            <c:ext xmlns:c16="http://schemas.microsoft.com/office/drawing/2014/chart" uri="{C3380CC4-5D6E-409C-BE32-E72D297353CC}">
              <c16:uniqueId val="{00000000-1C97-4298-AC77-BA77289E74C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0.09</c:v>
                </c:pt>
                <c:pt idx="2">
                  <c:v>0.13</c:v>
                </c:pt>
                <c:pt idx="3">
                  <c:v>0.36</c:v>
                </c:pt>
                <c:pt idx="4">
                  <c:v>0.39</c:v>
                </c:pt>
              </c:numCache>
            </c:numRef>
          </c:val>
          <c:smooth val="0"/>
          <c:extLst>
            <c:ext xmlns:c16="http://schemas.microsoft.com/office/drawing/2014/chart" uri="{C3380CC4-5D6E-409C-BE32-E72D297353CC}">
              <c16:uniqueId val="{00000001-1C97-4298-AC77-BA77289E74C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24.65</c:v>
                </c:pt>
                <c:pt idx="1">
                  <c:v>25.71</c:v>
                </c:pt>
                <c:pt idx="2">
                  <c:v>24.88</c:v>
                </c:pt>
                <c:pt idx="3">
                  <c:v>25.59</c:v>
                </c:pt>
                <c:pt idx="4">
                  <c:v>25.53</c:v>
                </c:pt>
              </c:numCache>
            </c:numRef>
          </c:val>
          <c:extLst>
            <c:ext xmlns:c16="http://schemas.microsoft.com/office/drawing/2014/chart" uri="{C3380CC4-5D6E-409C-BE32-E72D297353CC}">
              <c16:uniqueId val="{00000000-4895-4703-A600-9965564CBED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37.72</c:v>
                </c:pt>
                <c:pt idx="1">
                  <c:v>43.36</c:v>
                </c:pt>
                <c:pt idx="2">
                  <c:v>42.56</c:v>
                </c:pt>
                <c:pt idx="3">
                  <c:v>42.47</c:v>
                </c:pt>
                <c:pt idx="4">
                  <c:v>42.4</c:v>
                </c:pt>
              </c:numCache>
            </c:numRef>
          </c:val>
          <c:smooth val="0"/>
          <c:extLst>
            <c:ext xmlns:c16="http://schemas.microsoft.com/office/drawing/2014/chart" uri="{C3380CC4-5D6E-409C-BE32-E72D297353CC}">
              <c16:uniqueId val="{00000001-4895-4703-A600-9965564CBED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53.79</c:v>
                </c:pt>
                <c:pt idx="1">
                  <c:v>56.03</c:v>
                </c:pt>
                <c:pt idx="2">
                  <c:v>58.91</c:v>
                </c:pt>
                <c:pt idx="3">
                  <c:v>58.07</c:v>
                </c:pt>
                <c:pt idx="4">
                  <c:v>58.88</c:v>
                </c:pt>
              </c:numCache>
            </c:numRef>
          </c:val>
          <c:extLst>
            <c:ext xmlns:c16="http://schemas.microsoft.com/office/drawing/2014/chart" uri="{C3380CC4-5D6E-409C-BE32-E72D297353CC}">
              <c16:uniqueId val="{00000000-C266-4340-9404-16752C467F9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68.459999999999994</c:v>
                </c:pt>
                <c:pt idx="1">
                  <c:v>83.06</c:v>
                </c:pt>
                <c:pt idx="2">
                  <c:v>83.32</c:v>
                </c:pt>
                <c:pt idx="3">
                  <c:v>83.75</c:v>
                </c:pt>
                <c:pt idx="4">
                  <c:v>84.19</c:v>
                </c:pt>
              </c:numCache>
            </c:numRef>
          </c:val>
          <c:smooth val="0"/>
          <c:extLst>
            <c:ext xmlns:c16="http://schemas.microsoft.com/office/drawing/2014/chart" uri="{C3380CC4-5D6E-409C-BE32-E72D297353CC}">
              <c16:uniqueId val="{00000001-C266-4340-9404-16752C467F9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100</c:v>
                </c:pt>
                <c:pt idx="1">
                  <c:v>100</c:v>
                </c:pt>
                <c:pt idx="2">
                  <c:v>100</c:v>
                </c:pt>
                <c:pt idx="3">
                  <c:v>100.01</c:v>
                </c:pt>
                <c:pt idx="4">
                  <c:v>99.99</c:v>
                </c:pt>
              </c:numCache>
            </c:numRef>
          </c:val>
          <c:extLst>
            <c:ext xmlns:c16="http://schemas.microsoft.com/office/drawing/2014/chart" uri="{C3380CC4-5D6E-409C-BE32-E72D297353CC}">
              <c16:uniqueId val="{00000000-C663-493D-91E3-424BD385B71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98.04</c:v>
                </c:pt>
                <c:pt idx="1">
                  <c:v>102.13</c:v>
                </c:pt>
                <c:pt idx="2">
                  <c:v>101.72</c:v>
                </c:pt>
                <c:pt idx="3">
                  <c:v>102.73</c:v>
                </c:pt>
                <c:pt idx="4">
                  <c:v>105.78</c:v>
                </c:pt>
              </c:numCache>
            </c:numRef>
          </c:val>
          <c:smooth val="0"/>
          <c:extLst>
            <c:ext xmlns:c16="http://schemas.microsoft.com/office/drawing/2014/chart" uri="{C3380CC4-5D6E-409C-BE32-E72D297353CC}">
              <c16:uniqueId val="{00000001-C663-493D-91E3-424BD385B71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26.38</c:v>
                </c:pt>
                <c:pt idx="1">
                  <c:v>27.52</c:v>
                </c:pt>
                <c:pt idx="2">
                  <c:v>30.07</c:v>
                </c:pt>
                <c:pt idx="3">
                  <c:v>31.98</c:v>
                </c:pt>
                <c:pt idx="4">
                  <c:v>33.81</c:v>
                </c:pt>
              </c:numCache>
            </c:numRef>
          </c:val>
          <c:extLst>
            <c:ext xmlns:c16="http://schemas.microsoft.com/office/drawing/2014/chart" uri="{C3380CC4-5D6E-409C-BE32-E72D297353CC}">
              <c16:uniqueId val="{00000000-4830-4A74-BB1B-9EE49F0B7FB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18.920000000000002</c:v>
                </c:pt>
                <c:pt idx="1">
                  <c:v>23.93</c:v>
                </c:pt>
                <c:pt idx="2">
                  <c:v>24.68</c:v>
                </c:pt>
                <c:pt idx="3">
                  <c:v>24.68</c:v>
                </c:pt>
                <c:pt idx="4">
                  <c:v>21.36</c:v>
                </c:pt>
              </c:numCache>
            </c:numRef>
          </c:val>
          <c:smooth val="0"/>
          <c:extLst>
            <c:ext xmlns:c16="http://schemas.microsoft.com/office/drawing/2014/chart" uri="{C3380CC4-5D6E-409C-BE32-E72D297353CC}">
              <c16:uniqueId val="{00000001-4830-4A74-BB1B-9EE49F0B7FB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185-4EC9-98E5-E9DA8915D9F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0.01</c:v>
                </c:pt>
                <c:pt idx="3" formatCode="#,##0.00;&quot;△&quot;#,##0.00;&quot;-&quot;">
                  <c:v>8.6199999999999992</c:v>
                </c:pt>
                <c:pt idx="4" formatCode="#,##0.00;&quot;△&quot;#,##0.00;&quot;-&quot;">
                  <c:v>0.01</c:v>
                </c:pt>
              </c:numCache>
            </c:numRef>
          </c:val>
          <c:smooth val="0"/>
          <c:extLst>
            <c:ext xmlns:c16="http://schemas.microsoft.com/office/drawing/2014/chart" uri="{C3380CC4-5D6E-409C-BE32-E72D297353CC}">
              <c16:uniqueId val="{00000001-3185-4EC9-98E5-E9DA8915D9F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DC6-4015-81B1-21F9442DC68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208.1</c:v>
                </c:pt>
                <c:pt idx="1">
                  <c:v>109.51</c:v>
                </c:pt>
                <c:pt idx="2">
                  <c:v>112.88</c:v>
                </c:pt>
                <c:pt idx="3">
                  <c:v>94.97</c:v>
                </c:pt>
                <c:pt idx="4">
                  <c:v>63.96</c:v>
                </c:pt>
              </c:numCache>
            </c:numRef>
          </c:val>
          <c:smooth val="0"/>
          <c:extLst>
            <c:ext xmlns:c16="http://schemas.microsoft.com/office/drawing/2014/chart" uri="{C3380CC4-5D6E-409C-BE32-E72D297353CC}">
              <c16:uniqueId val="{00000001-BDC6-4015-81B1-21F9442DC68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26.78</c:v>
                </c:pt>
                <c:pt idx="1">
                  <c:v>5.37</c:v>
                </c:pt>
                <c:pt idx="2">
                  <c:v>10.09</c:v>
                </c:pt>
                <c:pt idx="3">
                  <c:v>23.83</c:v>
                </c:pt>
                <c:pt idx="4">
                  <c:v>7.13</c:v>
                </c:pt>
              </c:numCache>
            </c:numRef>
          </c:val>
          <c:extLst>
            <c:ext xmlns:c16="http://schemas.microsoft.com/office/drawing/2014/chart" uri="{C3380CC4-5D6E-409C-BE32-E72D297353CC}">
              <c16:uniqueId val="{00000000-0B1C-4BD2-A352-60B7D4E6455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75.290000000000006</c:v>
                </c:pt>
                <c:pt idx="1">
                  <c:v>47.44</c:v>
                </c:pt>
                <c:pt idx="2">
                  <c:v>49.18</c:v>
                </c:pt>
                <c:pt idx="3">
                  <c:v>47.72</c:v>
                </c:pt>
                <c:pt idx="4">
                  <c:v>44.24</c:v>
                </c:pt>
              </c:numCache>
            </c:numRef>
          </c:val>
          <c:smooth val="0"/>
          <c:extLst>
            <c:ext xmlns:c16="http://schemas.microsoft.com/office/drawing/2014/chart" uri="{C3380CC4-5D6E-409C-BE32-E72D297353CC}">
              <c16:uniqueId val="{00000001-0B1C-4BD2-A352-60B7D4E6455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1636.95</c:v>
                </c:pt>
                <c:pt idx="1">
                  <c:v>1771.68</c:v>
                </c:pt>
                <c:pt idx="2">
                  <c:v>1604.7</c:v>
                </c:pt>
                <c:pt idx="3">
                  <c:v>1539.66</c:v>
                </c:pt>
                <c:pt idx="4">
                  <c:v>13050.88</c:v>
                </c:pt>
              </c:numCache>
            </c:numRef>
          </c:val>
          <c:extLst>
            <c:ext xmlns:c16="http://schemas.microsoft.com/office/drawing/2014/chart" uri="{C3380CC4-5D6E-409C-BE32-E72D297353CC}">
              <c16:uniqueId val="{00000000-8425-4CC8-862C-C03FF3DE16D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1592.72</c:v>
                </c:pt>
                <c:pt idx="1">
                  <c:v>1243.71</c:v>
                </c:pt>
                <c:pt idx="2">
                  <c:v>1194.1500000000001</c:v>
                </c:pt>
                <c:pt idx="3">
                  <c:v>1206.79</c:v>
                </c:pt>
                <c:pt idx="4">
                  <c:v>1258.43</c:v>
                </c:pt>
              </c:numCache>
            </c:numRef>
          </c:val>
          <c:smooth val="0"/>
          <c:extLst>
            <c:ext xmlns:c16="http://schemas.microsoft.com/office/drawing/2014/chart" uri="{C3380CC4-5D6E-409C-BE32-E72D297353CC}">
              <c16:uniqueId val="{00000001-8425-4CC8-862C-C03FF3DE16D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35.799999999999997</c:v>
                </c:pt>
                <c:pt idx="1">
                  <c:v>27.36</c:v>
                </c:pt>
                <c:pt idx="2">
                  <c:v>37.71</c:v>
                </c:pt>
                <c:pt idx="3">
                  <c:v>36.9</c:v>
                </c:pt>
                <c:pt idx="4">
                  <c:v>37.119999999999997</c:v>
                </c:pt>
              </c:numCache>
            </c:numRef>
          </c:val>
          <c:extLst>
            <c:ext xmlns:c16="http://schemas.microsoft.com/office/drawing/2014/chart" uri="{C3380CC4-5D6E-409C-BE32-E72D297353CC}">
              <c16:uniqueId val="{00000000-3158-4E95-AAA3-F4A0F250D8E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53.7</c:v>
                </c:pt>
                <c:pt idx="1">
                  <c:v>74.3</c:v>
                </c:pt>
                <c:pt idx="2">
                  <c:v>72.260000000000005</c:v>
                </c:pt>
                <c:pt idx="3">
                  <c:v>71.84</c:v>
                </c:pt>
                <c:pt idx="4">
                  <c:v>73.36</c:v>
                </c:pt>
              </c:numCache>
            </c:numRef>
          </c:val>
          <c:smooth val="0"/>
          <c:extLst>
            <c:ext xmlns:c16="http://schemas.microsoft.com/office/drawing/2014/chart" uri="{C3380CC4-5D6E-409C-BE32-E72D297353CC}">
              <c16:uniqueId val="{00000001-3158-4E95-AAA3-F4A0F250D8E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475.65</c:v>
                </c:pt>
                <c:pt idx="1">
                  <c:v>620.58000000000004</c:v>
                </c:pt>
                <c:pt idx="2">
                  <c:v>451.37</c:v>
                </c:pt>
                <c:pt idx="3">
                  <c:v>461.33</c:v>
                </c:pt>
                <c:pt idx="4">
                  <c:v>455.72</c:v>
                </c:pt>
              </c:numCache>
            </c:numRef>
          </c:val>
          <c:extLst>
            <c:ext xmlns:c16="http://schemas.microsoft.com/office/drawing/2014/chart" uri="{C3380CC4-5D6E-409C-BE32-E72D297353CC}">
              <c16:uniqueId val="{00000000-0B03-40ED-9A1E-61524C7B03C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300.35000000000002</c:v>
                </c:pt>
                <c:pt idx="1">
                  <c:v>221.81</c:v>
                </c:pt>
                <c:pt idx="2">
                  <c:v>230.02</c:v>
                </c:pt>
                <c:pt idx="3">
                  <c:v>228.47</c:v>
                </c:pt>
                <c:pt idx="4">
                  <c:v>224.88</c:v>
                </c:pt>
              </c:numCache>
            </c:numRef>
          </c:val>
          <c:smooth val="0"/>
          <c:extLst>
            <c:ext xmlns:c16="http://schemas.microsoft.com/office/drawing/2014/chart" uri="{C3380CC4-5D6E-409C-BE32-E72D297353CC}">
              <c16:uniqueId val="{00000001-0B03-40ED-9A1E-61524C7B03C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福島県　郡山市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自治体職員</v>
      </c>
      <c r="AE8" s="73"/>
      <c r="AF8" s="73"/>
      <c r="AG8" s="73"/>
      <c r="AH8" s="73"/>
      <c r="AI8" s="73"/>
      <c r="AJ8" s="73"/>
      <c r="AK8" s="3"/>
      <c r="AL8" s="69">
        <f>データ!S6</f>
        <v>321394</v>
      </c>
      <c r="AM8" s="69"/>
      <c r="AN8" s="69"/>
      <c r="AO8" s="69"/>
      <c r="AP8" s="69"/>
      <c r="AQ8" s="69"/>
      <c r="AR8" s="69"/>
      <c r="AS8" s="69"/>
      <c r="AT8" s="68">
        <f>データ!T6</f>
        <v>757.2</v>
      </c>
      <c r="AU8" s="68"/>
      <c r="AV8" s="68"/>
      <c r="AW8" s="68"/>
      <c r="AX8" s="68"/>
      <c r="AY8" s="68"/>
      <c r="AZ8" s="68"/>
      <c r="BA8" s="68"/>
      <c r="BB8" s="68">
        <f>データ!U6</f>
        <v>424.45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47.25</v>
      </c>
      <c r="J10" s="68"/>
      <c r="K10" s="68"/>
      <c r="L10" s="68"/>
      <c r="M10" s="68"/>
      <c r="N10" s="68"/>
      <c r="O10" s="68"/>
      <c r="P10" s="68">
        <f>データ!P6</f>
        <v>0.81</v>
      </c>
      <c r="Q10" s="68"/>
      <c r="R10" s="68"/>
      <c r="S10" s="68"/>
      <c r="T10" s="68"/>
      <c r="U10" s="68"/>
      <c r="V10" s="68"/>
      <c r="W10" s="68">
        <f>データ!Q6</f>
        <v>97.81</v>
      </c>
      <c r="X10" s="68"/>
      <c r="Y10" s="68"/>
      <c r="Z10" s="68"/>
      <c r="AA10" s="68"/>
      <c r="AB10" s="68"/>
      <c r="AC10" s="68"/>
      <c r="AD10" s="69">
        <f>データ!R6</f>
        <v>3066</v>
      </c>
      <c r="AE10" s="69"/>
      <c r="AF10" s="69"/>
      <c r="AG10" s="69"/>
      <c r="AH10" s="69"/>
      <c r="AI10" s="69"/>
      <c r="AJ10" s="69"/>
      <c r="AK10" s="2"/>
      <c r="AL10" s="69">
        <f>データ!V6</f>
        <v>2590</v>
      </c>
      <c r="AM10" s="69"/>
      <c r="AN10" s="69"/>
      <c r="AO10" s="69"/>
      <c r="AP10" s="69"/>
      <c r="AQ10" s="69"/>
      <c r="AR10" s="69"/>
      <c r="AS10" s="69"/>
      <c r="AT10" s="68">
        <f>データ!W6</f>
        <v>1.56</v>
      </c>
      <c r="AU10" s="68"/>
      <c r="AV10" s="68"/>
      <c r="AW10" s="68"/>
      <c r="AX10" s="68"/>
      <c r="AY10" s="68"/>
      <c r="AZ10" s="68"/>
      <c r="BA10" s="68"/>
      <c r="BB10" s="68">
        <f>データ!X6</f>
        <v>1660.26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kAjegauoYPpg53hiHno76tybEYHcrmebMNEdaykGK15BxJZE2cwqUSrmQpu52HERhDH4TCY/SrdepEH+wR0wOA==" saltValue="DbqEeRWZqZGy8IFbSCZhN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72036</v>
      </c>
      <c r="D6" s="33">
        <f t="shared" si="3"/>
        <v>46</v>
      </c>
      <c r="E6" s="33">
        <f t="shared" si="3"/>
        <v>17</v>
      </c>
      <c r="F6" s="33">
        <f t="shared" si="3"/>
        <v>4</v>
      </c>
      <c r="G6" s="33">
        <f t="shared" si="3"/>
        <v>0</v>
      </c>
      <c r="H6" s="33" t="str">
        <f t="shared" si="3"/>
        <v>福島県　郡山市</v>
      </c>
      <c r="I6" s="33" t="str">
        <f t="shared" si="3"/>
        <v>法適用</v>
      </c>
      <c r="J6" s="33" t="str">
        <f t="shared" si="3"/>
        <v>下水道事業</v>
      </c>
      <c r="K6" s="33" t="str">
        <f t="shared" si="3"/>
        <v>特定環境保全公共下水道</v>
      </c>
      <c r="L6" s="33" t="str">
        <f t="shared" si="3"/>
        <v>D2</v>
      </c>
      <c r="M6" s="33" t="str">
        <f t="shared" si="3"/>
        <v>自治体職員</v>
      </c>
      <c r="N6" s="34" t="str">
        <f t="shared" si="3"/>
        <v>-</v>
      </c>
      <c r="O6" s="34">
        <f t="shared" si="3"/>
        <v>47.25</v>
      </c>
      <c r="P6" s="34">
        <f t="shared" si="3"/>
        <v>0.81</v>
      </c>
      <c r="Q6" s="34">
        <f t="shared" si="3"/>
        <v>97.81</v>
      </c>
      <c r="R6" s="34">
        <f t="shared" si="3"/>
        <v>3066</v>
      </c>
      <c r="S6" s="34">
        <f t="shared" si="3"/>
        <v>321394</v>
      </c>
      <c r="T6" s="34">
        <f t="shared" si="3"/>
        <v>757.2</v>
      </c>
      <c r="U6" s="34">
        <f t="shared" si="3"/>
        <v>424.45</v>
      </c>
      <c r="V6" s="34">
        <f t="shared" si="3"/>
        <v>2590</v>
      </c>
      <c r="W6" s="34">
        <f t="shared" si="3"/>
        <v>1.56</v>
      </c>
      <c r="X6" s="34">
        <f t="shared" si="3"/>
        <v>1660.26</v>
      </c>
      <c r="Y6" s="35">
        <f>IF(Y7="",NA(),Y7)</f>
        <v>100</v>
      </c>
      <c r="Z6" s="35">
        <f t="shared" ref="Z6:AH6" si="4">IF(Z7="",NA(),Z7)</f>
        <v>100</v>
      </c>
      <c r="AA6" s="35">
        <f t="shared" si="4"/>
        <v>100</v>
      </c>
      <c r="AB6" s="35">
        <f t="shared" si="4"/>
        <v>100.01</v>
      </c>
      <c r="AC6" s="35">
        <f t="shared" si="4"/>
        <v>99.99</v>
      </c>
      <c r="AD6" s="35">
        <f t="shared" si="4"/>
        <v>98.04</v>
      </c>
      <c r="AE6" s="35">
        <f t="shared" si="4"/>
        <v>102.13</v>
      </c>
      <c r="AF6" s="35">
        <f t="shared" si="4"/>
        <v>101.72</v>
      </c>
      <c r="AG6" s="35">
        <f t="shared" si="4"/>
        <v>102.73</v>
      </c>
      <c r="AH6" s="35">
        <f t="shared" si="4"/>
        <v>105.78</v>
      </c>
      <c r="AI6" s="34" t="str">
        <f>IF(AI7="","",IF(AI7="-","【-】","【"&amp;SUBSTITUTE(TEXT(AI7,"#,##0.00"),"-","△")&amp;"】"))</f>
        <v>【104.83】</v>
      </c>
      <c r="AJ6" s="34">
        <f>IF(AJ7="",NA(),AJ7)</f>
        <v>0</v>
      </c>
      <c r="AK6" s="34">
        <f t="shared" ref="AK6:AS6" si="5">IF(AK7="",NA(),AK7)</f>
        <v>0</v>
      </c>
      <c r="AL6" s="34">
        <f t="shared" si="5"/>
        <v>0</v>
      </c>
      <c r="AM6" s="34">
        <f t="shared" si="5"/>
        <v>0</v>
      </c>
      <c r="AN6" s="34">
        <f t="shared" si="5"/>
        <v>0</v>
      </c>
      <c r="AO6" s="35">
        <f t="shared" si="5"/>
        <v>208.1</v>
      </c>
      <c r="AP6" s="35">
        <f t="shared" si="5"/>
        <v>109.51</v>
      </c>
      <c r="AQ6" s="35">
        <f t="shared" si="5"/>
        <v>112.88</v>
      </c>
      <c r="AR6" s="35">
        <f t="shared" si="5"/>
        <v>94.97</v>
      </c>
      <c r="AS6" s="35">
        <f t="shared" si="5"/>
        <v>63.96</v>
      </c>
      <c r="AT6" s="34" t="str">
        <f>IF(AT7="","",IF(AT7="-","【-】","【"&amp;SUBSTITUTE(TEXT(AT7,"#,##0.00"),"-","△")&amp;"】"))</f>
        <v>【61.55】</v>
      </c>
      <c r="AU6" s="35">
        <f>IF(AU7="",NA(),AU7)</f>
        <v>26.78</v>
      </c>
      <c r="AV6" s="35">
        <f t="shared" ref="AV6:BD6" si="6">IF(AV7="",NA(),AV7)</f>
        <v>5.37</v>
      </c>
      <c r="AW6" s="35">
        <f t="shared" si="6"/>
        <v>10.09</v>
      </c>
      <c r="AX6" s="35">
        <f t="shared" si="6"/>
        <v>23.83</v>
      </c>
      <c r="AY6" s="35">
        <f t="shared" si="6"/>
        <v>7.13</v>
      </c>
      <c r="AZ6" s="35">
        <f t="shared" si="6"/>
        <v>75.290000000000006</v>
      </c>
      <c r="BA6" s="35">
        <f t="shared" si="6"/>
        <v>47.44</v>
      </c>
      <c r="BB6" s="35">
        <f t="shared" si="6"/>
        <v>49.18</v>
      </c>
      <c r="BC6" s="35">
        <f t="shared" si="6"/>
        <v>47.72</v>
      </c>
      <c r="BD6" s="35">
        <f t="shared" si="6"/>
        <v>44.24</v>
      </c>
      <c r="BE6" s="34" t="str">
        <f>IF(BE7="","",IF(BE7="-","【-】","【"&amp;SUBSTITUTE(TEXT(BE7,"#,##0.00"),"-","△")&amp;"】"))</f>
        <v>【45.34】</v>
      </c>
      <c r="BF6" s="35">
        <f>IF(BF7="",NA(),BF7)</f>
        <v>1636.95</v>
      </c>
      <c r="BG6" s="35">
        <f t="shared" ref="BG6:BO6" si="7">IF(BG7="",NA(),BG7)</f>
        <v>1771.68</v>
      </c>
      <c r="BH6" s="35">
        <f t="shared" si="7"/>
        <v>1604.7</v>
      </c>
      <c r="BI6" s="35">
        <f t="shared" si="7"/>
        <v>1539.66</v>
      </c>
      <c r="BJ6" s="35">
        <f t="shared" si="7"/>
        <v>13050.88</v>
      </c>
      <c r="BK6" s="35">
        <f t="shared" si="7"/>
        <v>1592.72</v>
      </c>
      <c r="BL6" s="35">
        <f t="shared" si="7"/>
        <v>1243.71</v>
      </c>
      <c r="BM6" s="35">
        <f t="shared" si="7"/>
        <v>1194.1500000000001</v>
      </c>
      <c r="BN6" s="35">
        <f t="shared" si="7"/>
        <v>1206.79</v>
      </c>
      <c r="BO6" s="35">
        <f t="shared" si="7"/>
        <v>1258.43</v>
      </c>
      <c r="BP6" s="34" t="str">
        <f>IF(BP7="","",IF(BP7="-","【-】","【"&amp;SUBSTITUTE(TEXT(BP7,"#,##0.00"),"-","△")&amp;"】"))</f>
        <v>【1,260.21】</v>
      </c>
      <c r="BQ6" s="35">
        <f>IF(BQ7="",NA(),BQ7)</f>
        <v>35.799999999999997</v>
      </c>
      <c r="BR6" s="35">
        <f t="shared" ref="BR6:BZ6" si="8">IF(BR7="",NA(),BR7)</f>
        <v>27.36</v>
      </c>
      <c r="BS6" s="35">
        <f t="shared" si="8"/>
        <v>37.71</v>
      </c>
      <c r="BT6" s="35">
        <f t="shared" si="8"/>
        <v>36.9</v>
      </c>
      <c r="BU6" s="35">
        <f t="shared" si="8"/>
        <v>37.119999999999997</v>
      </c>
      <c r="BV6" s="35">
        <f t="shared" si="8"/>
        <v>53.7</v>
      </c>
      <c r="BW6" s="35">
        <f t="shared" si="8"/>
        <v>74.3</v>
      </c>
      <c r="BX6" s="35">
        <f t="shared" si="8"/>
        <v>72.260000000000005</v>
      </c>
      <c r="BY6" s="35">
        <f t="shared" si="8"/>
        <v>71.84</v>
      </c>
      <c r="BZ6" s="35">
        <f t="shared" si="8"/>
        <v>73.36</v>
      </c>
      <c r="CA6" s="34" t="str">
        <f>IF(CA7="","",IF(CA7="-","【-】","【"&amp;SUBSTITUTE(TEXT(CA7,"#,##0.00"),"-","△")&amp;"】"))</f>
        <v>【75.29】</v>
      </c>
      <c r="CB6" s="35">
        <f>IF(CB7="",NA(),CB7)</f>
        <v>475.65</v>
      </c>
      <c r="CC6" s="35">
        <f t="shared" ref="CC6:CK6" si="9">IF(CC7="",NA(),CC7)</f>
        <v>620.58000000000004</v>
      </c>
      <c r="CD6" s="35">
        <f t="shared" si="9"/>
        <v>451.37</v>
      </c>
      <c r="CE6" s="35">
        <f t="shared" si="9"/>
        <v>461.33</v>
      </c>
      <c r="CF6" s="35">
        <f t="shared" si="9"/>
        <v>455.72</v>
      </c>
      <c r="CG6" s="35">
        <f t="shared" si="9"/>
        <v>300.35000000000002</v>
      </c>
      <c r="CH6" s="35">
        <f t="shared" si="9"/>
        <v>221.81</v>
      </c>
      <c r="CI6" s="35">
        <f t="shared" si="9"/>
        <v>230.02</v>
      </c>
      <c r="CJ6" s="35">
        <f t="shared" si="9"/>
        <v>228.47</v>
      </c>
      <c r="CK6" s="35">
        <f t="shared" si="9"/>
        <v>224.88</v>
      </c>
      <c r="CL6" s="34" t="str">
        <f>IF(CL7="","",IF(CL7="-","【-】","【"&amp;SUBSTITUTE(TEXT(CL7,"#,##0.00"),"-","△")&amp;"】"))</f>
        <v>【215.41】</v>
      </c>
      <c r="CM6" s="35">
        <f>IF(CM7="",NA(),CM7)</f>
        <v>24.65</v>
      </c>
      <c r="CN6" s="35">
        <f t="shared" ref="CN6:CV6" si="10">IF(CN7="",NA(),CN7)</f>
        <v>25.71</v>
      </c>
      <c r="CO6" s="35">
        <f t="shared" si="10"/>
        <v>24.88</v>
      </c>
      <c r="CP6" s="35">
        <f t="shared" si="10"/>
        <v>25.59</v>
      </c>
      <c r="CQ6" s="35">
        <f t="shared" si="10"/>
        <v>25.53</v>
      </c>
      <c r="CR6" s="35">
        <f t="shared" si="10"/>
        <v>37.72</v>
      </c>
      <c r="CS6" s="35">
        <f t="shared" si="10"/>
        <v>43.36</v>
      </c>
      <c r="CT6" s="35">
        <f t="shared" si="10"/>
        <v>42.56</v>
      </c>
      <c r="CU6" s="35">
        <f t="shared" si="10"/>
        <v>42.47</v>
      </c>
      <c r="CV6" s="35">
        <f t="shared" si="10"/>
        <v>42.4</v>
      </c>
      <c r="CW6" s="34" t="str">
        <f>IF(CW7="","",IF(CW7="-","【-】","【"&amp;SUBSTITUTE(TEXT(CW7,"#,##0.00"),"-","△")&amp;"】"))</f>
        <v>【42.90】</v>
      </c>
      <c r="CX6" s="35">
        <f>IF(CX7="",NA(),CX7)</f>
        <v>53.79</v>
      </c>
      <c r="CY6" s="35">
        <f t="shared" ref="CY6:DG6" si="11">IF(CY7="",NA(),CY7)</f>
        <v>56.03</v>
      </c>
      <c r="CZ6" s="35">
        <f t="shared" si="11"/>
        <v>58.91</v>
      </c>
      <c r="DA6" s="35">
        <f t="shared" si="11"/>
        <v>58.07</v>
      </c>
      <c r="DB6" s="35">
        <f t="shared" si="11"/>
        <v>58.88</v>
      </c>
      <c r="DC6" s="35">
        <f t="shared" si="11"/>
        <v>68.459999999999994</v>
      </c>
      <c r="DD6" s="35">
        <f t="shared" si="11"/>
        <v>83.06</v>
      </c>
      <c r="DE6" s="35">
        <f t="shared" si="11"/>
        <v>83.32</v>
      </c>
      <c r="DF6" s="35">
        <f t="shared" si="11"/>
        <v>83.75</v>
      </c>
      <c r="DG6" s="35">
        <f t="shared" si="11"/>
        <v>84.19</v>
      </c>
      <c r="DH6" s="34" t="str">
        <f>IF(DH7="","",IF(DH7="-","【-】","【"&amp;SUBSTITUTE(TEXT(DH7,"#,##0.00"),"-","△")&amp;"】"))</f>
        <v>【84.75】</v>
      </c>
      <c r="DI6" s="35">
        <f>IF(DI7="",NA(),DI7)</f>
        <v>26.38</v>
      </c>
      <c r="DJ6" s="35">
        <f t="shared" ref="DJ6:DR6" si="12">IF(DJ7="",NA(),DJ7)</f>
        <v>27.52</v>
      </c>
      <c r="DK6" s="35">
        <f t="shared" si="12"/>
        <v>30.07</v>
      </c>
      <c r="DL6" s="35">
        <f t="shared" si="12"/>
        <v>31.98</v>
      </c>
      <c r="DM6" s="35">
        <f t="shared" si="12"/>
        <v>33.81</v>
      </c>
      <c r="DN6" s="35">
        <f t="shared" si="12"/>
        <v>18.920000000000002</v>
      </c>
      <c r="DO6" s="35">
        <f t="shared" si="12"/>
        <v>23.93</v>
      </c>
      <c r="DP6" s="35">
        <f t="shared" si="12"/>
        <v>24.68</v>
      </c>
      <c r="DQ6" s="35">
        <f t="shared" si="12"/>
        <v>24.68</v>
      </c>
      <c r="DR6" s="35">
        <f t="shared" si="12"/>
        <v>21.36</v>
      </c>
      <c r="DS6" s="34" t="str">
        <f>IF(DS7="","",IF(DS7="-","【-】","【"&amp;SUBSTITUTE(TEXT(DS7,"#,##0.00"),"-","△")&amp;"】"))</f>
        <v>【23.60】</v>
      </c>
      <c r="DT6" s="34">
        <f>IF(DT7="",NA(),DT7)</f>
        <v>0</v>
      </c>
      <c r="DU6" s="34">
        <f t="shared" ref="DU6:EC6" si="13">IF(DU7="",NA(),DU7)</f>
        <v>0</v>
      </c>
      <c r="DV6" s="34">
        <f t="shared" si="13"/>
        <v>0</v>
      </c>
      <c r="DW6" s="34">
        <f t="shared" si="13"/>
        <v>0</v>
      </c>
      <c r="DX6" s="34">
        <f t="shared" si="13"/>
        <v>0</v>
      </c>
      <c r="DY6" s="34">
        <f t="shared" si="13"/>
        <v>0</v>
      </c>
      <c r="DZ6" s="34">
        <f t="shared" si="13"/>
        <v>0</v>
      </c>
      <c r="EA6" s="35">
        <f t="shared" si="13"/>
        <v>0.01</v>
      </c>
      <c r="EB6" s="35">
        <f t="shared" si="13"/>
        <v>8.6199999999999992</v>
      </c>
      <c r="EC6" s="35">
        <f t="shared" si="13"/>
        <v>0.01</v>
      </c>
      <c r="ED6" s="34" t="str">
        <f>IF(ED7="","",IF(ED7="-","【-】","【"&amp;SUBSTITUTE(TEXT(ED7,"#,##0.00"),"-","△")&amp;"】"))</f>
        <v>【0.01】</v>
      </c>
      <c r="EE6" s="34">
        <f>IF(EE7="",NA(),EE7)</f>
        <v>0</v>
      </c>
      <c r="EF6" s="35">
        <f t="shared" ref="EF6:EN6" si="14">IF(EF7="",NA(),EF7)</f>
        <v>1.85</v>
      </c>
      <c r="EG6" s="35">
        <f t="shared" si="14"/>
        <v>0.41</v>
      </c>
      <c r="EH6" s="34">
        <f t="shared" si="14"/>
        <v>0</v>
      </c>
      <c r="EI6" s="34">
        <f t="shared" si="14"/>
        <v>0</v>
      </c>
      <c r="EJ6" s="35">
        <f t="shared" si="14"/>
        <v>0.13</v>
      </c>
      <c r="EK6" s="35">
        <f t="shared" si="14"/>
        <v>0.09</v>
      </c>
      <c r="EL6" s="35">
        <f t="shared" si="14"/>
        <v>0.13</v>
      </c>
      <c r="EM6" s="35">
        <f t="shared" si="14"/>
        <v>0.36</v>
      </c>
      <c r="EN6" s="35">
        <f t="shared" si="14"/>
        <v>0.39</v>
      </c>
      <c r="EO6" s="34" t="str">
        <f>IF(EO7="","",IF(EO7="-","【-】","【"&amp;SUBSTITUTE(TEXT(EO7,"#,##0.00"),"-","△")&amp;"】"))</f>
        <v>【0.30】</v>
      </c>
    </row>
    <row r="7" spans="1:148" s="36" customFormat="1" x14ac:dyDescent="0.15">
      <c r="A7" s="28"/>
      <c r="B7" s="37">
        <v>2020</v>
      </c>
      <c r="C7" s="37">
        <v>72036</v>
      </c>
      <c r="D7" s="37">
        <v>46</v>
      </c>
      <c r="E7" s="37">
        <v>17</v>
      </c>
      <c r="F7" s="37">
        <v>4</v>
      </c>
      <c r="G7" s="37">
        <v>0</v>
      </c>
      <c r="H7" s="37" t="s">
        <v>96</v>
      </c>
      <c r="I7" s="37" t="s">
        <v>97</v>
      </c>
      <c r="J7" s="37" t="s">
        <v>98</v>
      </c>
      <c r="K7" s="37" t="s">
        <v>99</v>
      </c>
      <c r="L7" s="37" t="s">
        <v>100</v>
      </c>
      <c r="M7" s="37" t="s">
        <v>101</v>
      </c>
      <c r="N7" s="38" t="s">
        <v>102</v>
      </c>
      <c r="O7" s="38">
        <v>47.25</v>
      </c>
      <c r="P7" s="38">
        <v>0.81</v>
      </c>
      <c r="Q7" s="38">
        <v>97.81</v>
      </c>
      <c r="R7" s="38">
        <v>3066</v>
      </c>
      <c r="S7" s="38">
        <v>321394</v>
      </c>
      <c r="T7" s="38">
        <v>757.2</v>
      </c>
      <c r="U7" s="38">
        <v>424.45</v>
      </c>
      <c r="V7" s="38">
        <v>2590</v>
      </c>
      <c r="W7" s="38">
        <v>1.56</v>
      </c>
      <c r="X7" s="38">
        <v>1660.26</v>
      </c>
      <c r="Y7" s="38">
        <v>100</v>
      </c>
      <c r="Z7" s="38">
        <v>100</v>
      </c>
      <c r="AA7" s="38">
        <v>100</v>
      </c>
      <c r="AB7" s="38">
        <v>100.01</v>
      </c>
      <c r="AC7" s="38">
        <v>99.99</v>
      </c>
      <c r="AD7" s="38">
        <v>98.04</v>
      </c>
      <c r="AE7" s="38">
        <v>102.13</v>
      </c>
      <c r="AF7" s="38">
        <v>101.72</v>
      </c>
      <c r="AG7" s="38">
        <v>102.73</v>
      </c>
      <c r="AH7" s="38">
        <v>105.78</v>
      </c>
      <c r="AI7" s="38">
        <v>104.83</v>
      </c>
      <c r="AJ7" s="38">
        <v>0</v>
      </c>
      <c r="AK7" s="38">
        <v>0</v>
      </c>
      <c r="AL7" s="38">
        <v>0</v>
      </c>
      <c r="AM7" s="38">
        <v>0</v>
      </c>
      <c r="AN7" s="38">
        <v>0</v>
      </c>
      <c r="AO7" s="38">
        <v>208.1</v>
      </c>
      <c r="AP7" s="38">
        <v>109.51</v>
      </c>
      <c r="AQ7" s="38">
        <v>112.88</v>
      </c>
      <c r="AR7" s="38">
        <v>94.97</v>
      </c>
      <c r="AS7" s="38">
        <v>63.96</v>
      </c>
      <c r="AT7" s="38">
        <v>61.55</v>
      </c>
      <c r="AU7" s="38">
        <v>26.78</v>
      </c>
      <c r="AV7" s="38">
        <v>5.37</v>
      </c>
      <c r="AW7" s="38">
        <v>10.09</v>
      </c>
      <c r="AX7" s="38">
        <v>23.83</v>
      </c>
      <c r="AY7" s="38">
        <v>7.13</v>
      </c>
      <c r="AZ7" s="38">
        <v>75.290000000000006</v>
      </c>
      <c r="BA7" s="38">
        <v>47.44</v>
      </c>
      <c r="BB7" s="38">
        <v>49.18</v>
      </c>
      <c r="BC7" s="38">
        <v>47.72</v>
      </c>
      <c r="BD7" s="38">
        <v>44.24</v>
      </c>
      <c r="BE7" s="38">
        <v>45.34</v>
      </c>
      <c r="BF7" s="38">
        <v>1636.95</v>
      </c>
      <c r="BG7" s="38">
        <v>1771.68</v>
      </c>
      <c r="BH7" s="38">
        <v>1604.7</v>
      </c>
      <c r="BI7" s="38">
        <v>1539.66</v>
      </c>
      <c r="BJ7" s="38">
        <v>13050.88</v>
      </c>
      <c r="BK7" s="38">
        <v>1592.72</v>
      </c>
      <c r="BL7" s="38">
        <v>1243.71</v>
      </c>
      <c r="BM7" s="38">
        <v>1194.1500000000001</v>
      </c>
      <c r="BN7" s="38">
        <v>1206.79</v>
      </c>
      <c r="BO7" s="38">
        <v>1258.43</v>
      </c>
      <c r="BP7" s="38">
        <v>1260.21</v>
      </c>
      <c r="BQ7" s="38">
        <v>35.799999999999997</v>
      </c>
      <c r="BR7" s="38">
        <v>27.36</v>
      </c>
      <c r="BS7" s="38">
        <v>37.71</v>
      </c>
      <c r="BT7" s="38">
        <v>36.9</v>
      </c>
      <c r="BU7" s="38">
        <v>37.119999999999997</v>
      </c>
      <c r="BV7" s="38">
        <v>53.7</v>
      </c>
      <c r="BW7" s="38">
        <v>74.3</v>
      </c>
      <c r="BX7" s="38">
        <v>72.260000000000005</v>
      </c>
      <c r="BY7" s="38">
        <v>71.84</v>
      </c>
      <c r="BZ7" s="38">
        <v>73.36</v>
      </c>
      <c r="CA7" s="38">
        <v>75.290000000000006</v>
      </c>
      <c r="CB7" s="38">
        <v>475.65</v>
      </c>
      <c r="CC7" s="38">
        <v>620.58000000000004</v>
      </c>
      <c r="CD7" s="38">
        <v>451.37</v>
      </c>
      <c r="CE7" s="38">
        <v>461.33</v>
      </c>
      <c r="CF7" s="38">
        <v>455.72</v>
      </c>
      <c r="CG7" s="38">
        <v>300.35000000000002</v>
      </c>
      <c r="CH7" s="38">
        <v>221.81</v>
      </c>
      <c r="CI7" s="38">
        <v>230.02</v>
      </c>
      <c r="CJ7" s="38">
        <v>228.47</v>
      </c>
      <c r="CK7" s="38">
        <v>224.88</v>
      </c>
      <c r="CL7" s="38">
        <v>215.41</v>
      </c>
      <c r="CM7" s="38">
        <v>24.65</v>
      </c>
      <c r="CN7" s="38">
        <v>25.71</v>
      </c>
      <c r="CO7" s="38">
        <v>24.88</v>
      </c>
      <c r="CP7" s="38">
        <v>25.59</v>
      </c>
      <c r="CQ7" s="38">
        <v>25.53</v>
      </c>
      <c r="CR7" s="38">
        <v>37.72</v>
      </c>
      <c r="CS7" s="38">
        <v>43.36</v>
      </c>
      <c r="CT7" s="38">
        <v>42.56</v>
      </c>
      <c r="CU7" s="38">
        <v>42.47</v>
      </c>
      <c r="CV7" s="38">
        <v>42.4</v>
      </c>
      <c r="CW7" s="38">
        <v>42.9</v>
      </c>
      <c r="CX7" s="38">
        <v>53.79</v>
      </c>
      <c r="CY7" s="38">
        <v>56.03</v>
      </c>
      <c r="CZ7" s="38">
        <v>58.91</v>
      </c>
      <c r="DA7" s="38">
        <v>58.07</v>
      </c>
      <c r="DB7" s="38">
        <v>58.88</v>
      </c>
      <c r="DC7" s="38">
        <v>68.459999999999994</v>
      </c>
      <c r="DD7" s="38">
        <v>83.06</v>
      </c>
      <c r="DE7" s="38">
        <v>83.32</v>
      </c>
      <c r="DF7" s="38">
        <v>83.75</v>
      </c>
      <c r="DG7" s="38">
        <v>84.19</v>
      </c>
      <c r="DH7" s="38">
        <v>84.75</v>
      </c>
      <c r="DI7" s="38">
        <v>26.38</v>
      </c>
      <c r="DJ7" s="38">
        <v>27.52</v>
      </c>
      <c r="DK7" s="38">
        <v>30.07</v>
      </c>
      <c r="DL7" s="38">
        <v>31.98</v>
      </c>
      <c r="DM7" s="38">
        <v>33.81</v>
      </c>
      <c r="DN7" s="38">
        <v>18.920000000000002</v>
      </c>
      <c r="DO7" s="38">
        <v>23.93</v>
      </c>
      <c r="DP7" s="38">
        <v>24.68</v>
      </c>
      <c r="DQ7" s="38">
        <v>24.68</v>
      </c>
      <c r="DR7" s="38">
        <v>21.36</v>
      </c>
      <c r="DS7" s="38">
        <v>23.6</v>
      </c>
      <c r="DT7" s="38">
        <v>0</v>
      </c>
      <c r="DU7" s="38">
        <v>0</v>
      </c>
      <c r="DV7" s="38">
        <v>0</v>
      </c>
      <c r="DW7" s="38">
        <v>0</v>
      </c>
      <c r="DX7" s="38">
        <v>0</v>
      </c>
      <c r="DY7" s="38">
        <v>0</v>
      </c>
      <c r="DZ7" s="38">
        <v>0</v>
      </c>
      <c r="EA7" s="38">
        <v>0.01</v>
      </c>
      <c r="EB7" s="38">
        <v>8.6199999999999992</v>
      </c>
      <c r="EC7" s="38">
        <v>0.01</v>
      </c>
      <c r="ED7" s="38">
        <v>0.01</v>
      </c>
      <c r="EE7" s="38">
        <v>0</v>
      </c>
      <c r="EF7" s="38">
        <v>1.85</v>
      </c>
      <c r="EG7" s="38">
        <v>0.41</v>
      </c>
      <c r="EH7" s="38">
        <v>0</v>
      </c>
      <c r="EI7" s="38">
        <v>0</v>
      </c>
      <c r="EJ7" s="38">
        <v>0.13</v>
      </c>
      <c r="EK7" s="38">
        <v>0.09</v>
      </c>
      <c r="EL7" s="38">
        <v>0.13</v>
      </c>
      <c r="EM7" s="38">
        <v>0.36</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生田　晶教</cp:lastModifiedBy>
  <cp:lastPrinted>2022-01-24T23:55:43Z</cp:lastPrinted>
  <dcterms:created xsi:type="dcterms:W3CDTF">2021-12-03T07:22:12Z</dcterms:created>
  <dcterms:modified xsi:type="dcterms:W3CDTF">2022-01-26T07:13:27Z</dcterms:modified>
  <cp:category/>
</cp:coreProperties>
</file>