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867白河地方広域市町村圏整備組合\"/>
    </mc:Choice>
  </mc:AlternateContent>
  <workbookProtection workbookAlgorithmName="SHA-512" workbookHashValue="b/1joPX/uLXrINefEYq7I0m8qRDfPRXp0mLQ+xeakMKFZvDjnRw90Pw40LkrVQc6HzSwKSGKXwx0+XR6MBElPw==" workbookSaltValue="F5M4wgV0wwcyXTr5bxMZGw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<sst xmlns="http://schemas.openxmlformats.org/spreadsheetml/2006/main" count="231" uniqueCount="113">
  <si>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</si>
  <si>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</si>
  <si>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</si>
  <si>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</si>
  <si>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</si>
  <si>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</si>
  <si>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</si>
  <si>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</si>
  <si>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</si>
  <si>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</si>
  <si>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</si>
  <si>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</si>
  <si>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</si>
  <si>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</si>
  <si>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</si>
  <si>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</si>
  <si>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</si>
  <si>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</si>
  <si>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</si>
  <si>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</si>
  <si>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</si>
  <si>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</si>
  <si>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</si>
  <si>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</si>
  <si>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</si>
  <si>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</si>
  <si>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</si>
  <si>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</si>
  <si>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</si>
  <si>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</si>
  <si>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</si>
  <si>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</si>
  <si>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</si>
  <si>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</si>
  <si>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</si>
  <si>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</si>
  <si>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</si>
  <si>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</si>
  <si>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</si>
  <si>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</si>
  <si>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</si>
  <si>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</si>
  <si>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</si>
  <si>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</si>
  <si>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</si>
  <si>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</si>
  <si>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</si>
  <si>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</si>
  <si>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</si>
  <si>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</si>
  <si>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</si>
  <si>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</si>
  <si>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</si>
  <si>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</si>
  <si>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</si>
  <si>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</si>
  <si>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</si>
  <si>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</si>
  <si>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</si>
  <si>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</si>
  <si>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</si>
  <si>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</si>
  <si>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</si>
  <si>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</si>
  <si>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</si>
  <si>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</si>
  <si>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</si>
  <si>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</si>
  <si>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</si>
  <si>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</si>
  <si>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</si>
  <si>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</si>
  <si>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</si>
  <si>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</si>
  <si>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</si>
  <si>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</si>
  <si>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</si>
  <si>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</si>
  <si>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</si>
  <si>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</si>
  <si>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</si>
  <si>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</si>
  <si>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</si>
  <si>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</si>
  <si>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</si>
  <si>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</si>
  <si>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</si>
  <si>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</si>
  <si>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</si>
  <si>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</si>
  <si>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</si>
  <si>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</si>
  <si>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</si>
  <si>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白河地方広域市町村圏整備組合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</si>
  <si>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</si>
  <si>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</si>
  <si>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</si>
  <si>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</si>
  <si>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</si>
  <si>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</si>
  <si>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</si>
  <si>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</si>
  <si>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</si>
  <si>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</si>
  <si>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</si>
  <si>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</si>
  <si>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</si>
  <si>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</si>
  <si>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</si>
  <si>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</si>
  <si>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・効率性については、累積欠損金もなく、経常損益等の指標からは良好な状態といえるが、短期的な支払能力をみると、預金の減少に注意する必要があるため、今後、一層の経費節減を図り、企業債の償還や施設修繕・更新等を踏まえ、利益の確保に努める。
　老朽化の状況については、管路の老朽化はみられないものの、監視制御設備等の更新時期に入ったことから、中・長期的な修繕・更新計画を精査しながら、施設の延命化、適切な維持管理に取り組む。</t>
    <phoneticPr fontId="4"/>
  </si>
  <si>
    <t>①経常収支比率は、収支黒字を示す100％以上であることから良好と言える。
②累積欠損金比率は0％であり、欠損金は発生していない。
③流動比率は、100％以上であるが、全国平均値を下回っていることから、今後、預金の減少に注意する必要がある。
④企業債残高対給水収益比率は、全国平均値を上回っており、企業債残高が多いことを表している。当組合は平成13年度の供給開始から20年を経過したところであり、全借入額に対する償還済みの割合は66.5％である。
⑤料金回収率は、供給単価が給水原価を上回っていることから良好と言える。
⑥給水原価は、前年度比較では下回っており、全国平均値を下回っている。
⑦施設利用率は、前年度比較では上回っており、全国平均を上回っている。施設が効率的に利用されていると言える。
⑧有収率は100％であり、当組合の供給条例における責任水量（有収水量＝配水量）によるものである。</t>
    <rPh sb="309" eb="310">
      <t>ウエ</t>
    </rPh>
    <phoneticPr fontId="4"/>
  </si>
  <si>
    <t>①有形固定資産減価償却率は、全国平均値を下回っているものの、今後、法定耐用年数を超える施設が増加していくことから、比率の上昇に注意し、施設更新を検討していく必要がある。
②管路経年化率は0％であり、管路の老朽化はみられない。
③管路更新率は0％であり、管路の更新は行われていない。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</si>
</sst>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0-4054-9838-59E70839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54-9838-59E70839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95.54</c:v>
                </c:pt>
                <c:pt idx="1">
                  <c:v>96.6</c:v>
                </c:pt>
                <c:pt idx="2">
                  <c:v>95.55</c:v>
                </c:pt>
                <c:pt idx="3">
                  <c:v>94.51</c:v>
                </c:pt>
                <c:pt idx="4">
                  <c:v>94.86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C-401F-9EA6-6CD5C944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C-401F-9EA6-6CD5C944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48FC-8268-D6F3ACBF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7-48FC-8268-D6F3ACBF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114.42</c:v>
                </c:pt>
                <c:pt idx="1">
                  <c:v>112.11</c:v>
                </c:pt>
                <c:pt idx="2">
                  <c:v>117.1</c:v>
                </c:pt>
                <c:pt idx="3">
                  <c:v>119.83</c:v>
                </c:pt>
                <c:pt idx="4">
                  <c:v>120.84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9-4B11-894D-8F134209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9-4B11-894D-8F134209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47.36</c:v>
                </c:pt>
                <c:pt idx="1">
                  <c:v>50.32</c:v>
                </c:pt>
                <c:pt idx="2">
                  <c:v>52.63</c:v>
                </c:pt>
                <c:pt idx="3">
                  <c:v>54.93</c:v>
                </c:pt>
                <c:pt idx="4">
                  <c:v>57.23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5-4608-AD6C-7F71442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5-4608-AD6C-7F714422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8-4BE0-BB10-35BD1428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8-4BE0-BB10-35BD1428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6-4FF6-B3EF-74EEA7FC3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6-4FF6-B3EF-74EEA7FC3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138.56</c:v>
                </c:pt>
                <c:pt idx="1">
                  <c:v>134.38999999999999</c:v>
                </c:pt>
                <c:pt idx="2">
                  <c:v>134.30000000000001</c:v>
                </c:pt>
                <c:pt idx="3">
                  <c:v>138.62</c:v>
                </c:pt>
                <c:pt idx="4">
                  <c:v>143.96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F-490E-89BE-8E0549C23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F-490E-89BE-8E0549C23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558.94000000000005</c:v>
                </c:pt>
                <c:pt idx="1">
                  <c:v>503.87</c:v>
                </c:pt>
                <c:pt idx="2">
                  <c:v>453.19</c:v>
                </c:pt>
                <c:pt idx="3">
                  <c:v>401.52</c:v>
                </c:pt>
                <c:pt idx="4">
                  <c:v>360.18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9-469D-958C-753FFE21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9-469D-958C-753FFE21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126.35</c:v>
                </c:pt>
                <c:pt idx="1">
                  <c:v>122.09</c:v>
                </c:pt>
                <c:pt idx="2">
                  <c:v>129.63999999999999</c:v>
                </c:pt>
                <c:pt idx="3">
                  <c:v>135.04</c:v>
                </c:pt>
                <c:pt idx="4">
                  <c:v>137.43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A-4DC3-A0C2-F4280021B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A-4DC3-A0C2-F4280021B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70.3</c:v>
                </c:pt>
                <c:pt idx="1">
                  <c:v>71.95</c:v>
                </c:pt>
                <c:pt idx="2">
                  <c:v>68.510000000000005</c:v>
                </c:pt>
                <c:pt idx="3">
                  <c:v>66.31</c:v>
                </c:pt>
                <c:pt idx="4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0-41BA-8FFC-96E8B1A8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0-41BA-8FFC-96E8B1A8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16" zoomScale="130" zoomScaleNormal="13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399999999999999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福島県　白河地方広域市町村圏整備組合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82.36</v>
      </c>
      <c r="J10" s="53"/>
      <c r="K10" s="53"/>
      <c r="L10" s="53"/>
      <c r="M10" s="53"/>
      <c r="N10" s="53"/>
      <c r="O10" s="64"/>
      <c r="P10" s="54">
        <f>データ!$P$6</f>
        <v>95.28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116298</v>
      </c>
      <c r="AM10" s="61"/>
      <c r="AN10" s="61"/>
      <c r="AO10" s="61"/>
      <c r="AP10" s="61"/>
      <c r="AQ10" s="61"/>
      <c r="AR10" s="61"/>
      <c r="AS10" s="61"/>
      <c r="AT10" s="52">
        <f>データ!$V$6</f>
        <v>371.75</v>
      </c>
      <c r="AU10" s="53"/>
      <c r="AV10" s="53"/>
      <c r="AW10" s="53"/>
      <c r="AX10" s="53"/>
      <c r="AY10" s="53"/>
      <c r="AZ10" s="53"/>
      <c r="BA10" s="53"/>
      <c r="BB10" s="54">
        <f>データ!$W$6</f>
        <v>312.83999999999997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6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6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6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6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6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6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6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6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6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6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6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6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6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6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6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6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6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6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6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6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6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6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6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6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6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6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6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6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6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6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6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6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6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6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6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6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6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6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6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6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6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6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6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6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6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6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6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6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6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6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6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6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6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6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6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6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6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6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6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6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6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6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6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6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6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6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6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6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6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6u7vHiCNHjjnPmzA1SXfI9FDVXUed0PrOKtI4gJrfXxusgC46fMX/oiLwiHJGHB/d0FO2o+OMKcqV3wVxpt2jg==" saltValue="Nk1MciX638cGbBgg3gF+c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78671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福島県　白河地方広域市町村圏整備組合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非設置</v>
      </c>
      <c r="N6" s="35" t="str">
        <f t="shared" si="3"/>
        <v>-</v>
      </c>
      <c r="O6" s="35">
        <f t="shared" si="3"/>
        <v>82.36</v>
      </c>
      <c r="P6" s="35">
        <f t="shared" si="3"/>
        <v>95.28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116298</v>
      </c>
      <c r="V6" s="35">
        <f t="shared" si="3"/>
        <v>371.75</v>
      </c>
      <c r="W6" s="35">
        <f t="shared" si="3"/>
        <v>312.83999999999997</v>
      </c>
      <c r="X6" s="36">
        <f>IF(X7="",NA(),X7)</f>
        <v>114.42</v>
      </c>
      <c r="Y6" s="36">
        <f t="shared" ref="Y6:AG6" si="4">IF(Y7="",NA(),Y7)</f>
        <v>112.11</v>
      </c>
      <c r="Z6" s="36">
        <f t="shared" si="4"/>
        <v>117.1</v>
      </c>
      <c r="AA6" s="36">
        <f t="shared" si="4"/>
        <v>119.83</v>
      </c>
      <c r="AB6" s="36">
        <f t="shared" si="4"/>
        <v>120.84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138.56</v>
      </c>
      <c r="AU6" s="36">
        <f t="shared" ref="AU6:BC6" si="6">IF(AU7="",NA(),AU7)</f>
        <v>134.38999999999999</v>
      </c>
      <c r="AV6" s="36">
        <f t="shared" si="6"/>
        <v>134.30000000000001</v>
      </c>
      <c r="AW6" s="36">
        <f t="shared" si="6"/>
        <v>138.62</v>
      </c>
      <c r="AX6" s="36">
        <f t="shared" si="6"/>
        <v>143.96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558.94000000000005</v>
      </c>
      <c r="BF6" s="36">
        <f t="shared" ref="BF6:BN6" si="7">IF(BF7="",NA(),BF7)</f>
        <v>503.87</v>
      </c>
      <c r="BG6" s="36">
        <f t="shared" si="7"/>
        <v>453.19</v>
      </c>
      <c r="BH6" s="36">
        <f t="shared" si="7"/>
        <v>401.52</v>
      </c>
      <c r="BI6" s="36">
        <f t="shared" si="7"/>
        <v>360.18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126.35</v>
      </c>
      <c r="BQ6" s="36">
        <f t="shared" ref="BQ6:BY6" si="8">IF(BQ7="",NA(),BQ7)</f>
        <v>122.09</v>
      </c>
      <c r="BR6" s="36">
        <f t="shared" si="8"/>
        <v>129.63999999999999</v>
      </c>
      <c r="BS6" s="36">
        <f t="shared" si="8"/>
        <v>135.04</v>
      </c>
      <c r="BT6" s="36">
        <f t="shared" si="8"/>
        <v>137.43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70.3</v>
      </c>
      <c r="CB6" s="36">
        <f t="shared" ref="CB6:CJ6" si="9">IF(CB7="",NA(),CB7)</f>
        <v>71.95</v>
      </c>
      <c r="CC6" s="36">
        <f t="shared" si="9"/>
        <v>68.510000000000005</v>
      </c>
      <c r="CD6" s="36">
        <f t="shared" si="9"/>
        <v>66.31</v>
      </c>
      <c r="CE6" s="36">
        <f t="shared" si="9"/>
        <v>65.099999999999994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95.54</v>
      </c>
      <c r="CM6" s="36">
        <f t="shared" ref="CM6:CU6" si="10">IF(CM7="",NA(),CM7)</f>
        <v>96.6</v>
      </c>
      <c r="CN6" s="36">
        <f t="shared" si="10"/>
        <v>95.55</v>
      </c>
      <c r="CO6" s="36">
        <f t="shared" si="10"/>
        <v>94.51</v>
      </c>
      <c r="CP6" s="36">
        <f t="shared" si="10"/>
        <v>94.86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47.36</v>
      </c>
      <c r="DI6" s="36">
        <f t="shared" ref="DI6:DQ6" si="12">IF(DI7="",NA(),DI7)</f>
        <v>50.32</v>
      </c>
      <c r="DJ6" s="36">
        <f t="shared" si="12"/>
        <v>52.63</v>
      </c>
      <c r="DK6" s="36">
        <f t="shared" si="12"/>
        <v>54.93</v>
      </c>
      <c r="DL6" s="36">
        <f t="shared" si="12"/>
        <v>57.23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2">
      <c r="A7" s="29"/>
      <c r="B7" s="38">
        <v>2020</v>
      </c>
      <c r="C7" s="38">
        <v>78671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82.36</v>
      </c>
      <c r="P7" s="39">
        <v>95.28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116298</v>
      </c>
      <c r="V7" s="39">
        <v>371.75</v>
      </c>
      <c r="W7" s="39">
        <v>312.83999999999997</v>
      </c>
      <c r="X7" s="39">
        <v>114.42</v>
      </c>
      <c r="Y7" s="39">
        <v>112.11</v>
      </c>
      <c r="Z7" s="39">
        <v>117.1</v>
      </c>
      <c r="AA7" s="39">
        <v>119.83</v>
      </c>
      <c r="AB7" s="39">
        <v>120.84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138.56</v>
      </c>
      <c r="AU7" s="39">
        <v>134.38999999999999</v>
      </c>
      <c r="AV7" s="39">
        <v>134.30000000000001</v>
      </c>
      <c r="AW7" s="39">
        <v>138.62</v>
      </c>
      <c r="AX7" s="39">
        <v>143.96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558.94000000000005</v>
      </c>
      <c r="BF7" s="39">
        <v>503.87</v>
      </c>
      <c r="BG7" s="39">
        <v>453.19</v>
      </c>
      <c r="BH7" s="39">
        <v>401.52</v>
      </c>
      <c r="BI7" s="39">
        <v>360.18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126.35</v>
      </c>
      <c r="BQ7" s="39">
        <v>122.09</v>
      </c>
      <c r="BR7" s="39">
        <v>129.63999999999999</v>
      </c>
      <c r="BS7" s="39">
        <v>135.04</v>
      </c>
      <c r="BT7" s="39">
        <v>137.43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70.3</v>
      </c>
      <c r="CB7" s="39">
        <v>71.95</v>
      </c>
      <c r="CC7" s="39">
        <v>68.510000000000005</v>
      </c>
      <c r="CD7" s="39">
        <v>66.31</v>
      </c>
      <c r="CE7" s="39">
        <v>65.099999999999994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95.54</v>
      </c>
      <c r="CM7" s="39">
        <v>96.6</v>
      </c>
      <c r="CN7" s="39">
        <v>95.55</v>
      </c>
      <c r="CO7" s="39">
        <v>94.51</v>
      </c>
      <c r="CP7" s="39">
        <v>94.86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47.36</v>
      </c>
      <c r="DI7" s="39">
        <v>50.32</v>
      </c>
      <c r="DJ7" s="39">
        <v>52.63</v>
      </c>
      <c r="DK7" s="39">
        <v>54.93</v>
      </c>
      <c r="DL7" s="39">
        <v>57.23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雄也</cp:lastModifiedBy>
  <cp:lastPrinted>2022-02-18T00:47:26Z</cp:lastPrinted>
  <dcterms:modified xsi:type="dcterms:W3CDTF">2022-02-18T00:47:27Z</dcterms:modified>
</cp:coreProperties>
</file>