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0.18.31.216\share\109_jyouge\09上下水道課(一般文書)\00継続\01_業務係\02_経理部門\【経営比較分析表】\R3\03_回答\"/>
    </mc:Choice>
  </mc:AlternateContent>
  <xr:revisionPtr revIDLastSave="0" documentId="13_ncr:1_{69C20506-D71F-4679-911B-1CA554FAE087}" xr6:coauthVersionLast="43" xr6:coauthVersionMax="43" xr10:uidLastSave="{00000000-0000-0000-0000-000000000000}"/>
  <workbookProtection workbookAlgorithmName="SHA-512" workbookHashValue="4q56Axbp5HYRYQEsbwNGlaDK6c84UbJiNR7nUrLFkkzAqdyGBuxoehQL6xGTKD6MalVg6zalz/WXZjiE2MkXcw==" workbookSaltValue="5eoNatUVywsWGvmwpV4BEg==" workbookSpinCount="100000" lockStructure="1"/>
  <bookViews>
    <workbookView xWindow="1185" yWindow="600" windowWidth="19305" windowHeight="109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T10" i="4"/>
  <c r="AL10" i="4"/>
  <c r="W10" i="4"/>
  <c r="I10" i="4"/>
  <c r="B10" i="4"/>
  <c r="BB8" i="4"/>
  <c r="AT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<sst xmlns="http://schemas.openxmlformats.org/spreadsheetml/2006/main" count="228" uniqueCount="114">
  <si>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</si>
  <si>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</si>
  <si>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</si>
  <si>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</si>
  <si>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</si>
  <si>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</si>
  <si>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</si>
  <si>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</si>
  <si>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</si>
  <si>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</si>
  <si>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</si>
  <si>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</si>
  <si>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</si>
  <si>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</si>
  <si>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</si>
  <si>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</si>
  <si>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</si>
  <si>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</si>
  <si>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</si>
  <si>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</si>
  <si>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</si>
  <si>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</si>
  <si>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</si>
  <si>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</si>
  <si>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</si>
  <si>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</si>
  <si>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</si>
  <si>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</si>
  <si>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</si>
  <si>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</si>
  <si>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</si>
  <si>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</si>
  <si>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</si>
  <si>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</si>
  <si>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</si>
  <si>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</si>
  <si>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</si>
  <si>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</si>
  <si>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</si>
  <si>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</si>
  <si>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</si>
  <si>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</si>
  <si>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</si>
  <si>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</si>
  <si>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</si>
  <si>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</si>
  <si>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</si>
  <si>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</si>
  <si>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</si>
  <si>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</si>
  <si>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</si>
  <si>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</si>
  <si>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</si>
  <si>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</si>
  <si>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</si>
  <si>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</si>
  <si>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</si>
  <si>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</si>
  <si>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</si>
  <si>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</si>
  <si>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</si>
  <si>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</si>
  <si>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</si>
  <si>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</si>
  <si>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</si>
  <si>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</si>
  <si>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</si>
  <si>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</si>
  <si>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</si>
  <si>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</si>
  <si>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</si>
  <si>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</si>
  <si>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</si>
  <si>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</si>
  <si>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</si>
  <si>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</si>
  <si>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</si>
  <si>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</si>
  <si>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</si>
  <si>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</si>
  <si>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</si>
  <si>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</si>
  <si>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</si>
  <si>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</si>
  <si>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</si>
  <si>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</si>
  <si>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</si>
  <si>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</si>
  <si>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</si>
  <si>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</si>
  <si>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</si>
  <si>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</si>
  <si>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</si>
  <si>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</si>
  <si>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</si>
  <si>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</si>
  <si>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</si>
  <si>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</si>
  <si>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</si>
  <si>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</si>
  <si>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</si>
  <si>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</si>
  <si>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</si>
  <si>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</si>
  <si>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</si>
  <si>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</si>
  <si>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</si>
  <si>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</si>
  <si>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</si>
  <si>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</si>
  <si>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</si>
  <si>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給水原価が減額となり、料金回収率が増加し改善傾向にあるが、経常収支比率が類似団体と比較すると依然として低水準にあることから、更なる経費節減、料金改定の検討等により、財源確保の方策を見出し、経営の健全化を図る必要がある。　　　　　　　　　　　　　　　　　　　　　　　施設利用率については高水準を維持しており、有収率も類似団体平均より高くなっている。
今後も漏水等による水の損失を防ぐため、管路更新計画を策定し、漏水調査・管路更新事業の実施による効率的な事業運営を継続する必要がある。　　　　　　　　　　　　　　　　　　　　　　　　　　　　　　　　　　　　　　また、経営戦略の進捗管理・見直しを行い経営基盤の強化、経営効率の向上を図る。</t>
    <phoneticPr fontId="4"/>
  </si>
  <si>
    <t>他自治体同様に管路経年化率が上昇傾向にあり、管路の老朽化が進んでいる状況である。
有収率は類似団体平均よりも高く改善傾向にあるが、管路の老朽化による漏水等の懸念が未だあるので、計画的な管路更新計画を策定し、漏水調査・管路更新事業の実施が必要である。</t>
    <rPh sb="54" eb="55">
      <t>タカ</t>
    </rPh>
    <phoneticPr fontId="4"/>
  </si>
  <si>
    <t>経常収支比率は、東日本大震災の影響が薄まったことで安定傾向にあり、令和2年度も黒字となったが、類似団体平均を下回っていることから更に経営改善に取り組む必要がある。　　　　　　　　　　　
特に料金回収率・有収率の向上が課題であり、管路施設の老朽化が進んでいることから、計画的な更新・漏水原因特定のための調査等を実施する必要がある。　　　　　　　　　　　　　　　　　　　　　　　　　　　　　　経営戦略を基にして経営基盤の強化、経営効率の向上を図る。</t>
    <rPh sb="33" eb="35">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</si>
</sst>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0.04</c:v>
                </c:pt>
                <c:pt idx="4">
                  <c:v>0</c:v>
                </c:pt>
              </c:numCache>
            </c:numRef>
          </c:val>
          <c:extLst>
            <c:ext xmlns:c16="http://schemas.microsoft.com/office/drawing/2014/chart" uri="{C3380CC4-5D6E-409C-BE32-E72D297353CC}">
              <c16:uniqueId val="{00000000-29C1-4B6D-83CB-ABFA32FC18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29C1-4B6D-83CB-ABFA32FC18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82.56</c:v>
                </c:pt>
                <c:pt idx="1">
                  <c:v>83.83</c:v>
                </c:pt>
                <c:pt idx="2">
                  <c:v>82.15</c:v>
                </c:pt>
                <c:pt idx="3">
                  <c:v>82.12</c:v>
                </c:pt>
                <c:pt idx="4">
                  <c:v>85.11</c:v>
                </c:pt>
              </c:numCache>
            </c:numRef>
          </c:val>
          <c:extLst>
            <c:ext xmlns:c16="http://schemas.microsoft.com/office/drawing/2014/chart" uri="{C3380CC4-5D6E-409C-BE32-E72D297353CC}">
              <c16:uniqueId val="{00000000-E311-4617-B4C6-140A21615A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E311-4617-B4C6-140A21615A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81.66</c:v>
                </c:pt>
                <c:pt idx="1">
                  <c:v>81.67</c:v>
                </c:pt>
                <c:pt idx="2">
                  <c:v>83.19</c:v>
                </c:pt>
                <c:pt idx="3">
                  <c:v>83.16</c:v>
                </c:pt>
                <c:pt idx="4">
                  <c:v>81.91</c:v>
                </c:pt>
              </c:numCache>
            </c:numRef>
          </c:val>
          <c:extLst>
            <c:ext xmlns:c16="http://schemas.microsoft.com/office/drawing/2014/chart" uri="{C3380CC4-5D6E-409C-BE32-E72D297353CC}">
              <c16:uniqueId val="{00000000-3702-4395-9295-FC0D243D7B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3702-4395-9295-FC0D243D7B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104.26</c:v>
                </c:pt>
                <c:pt idx="1">
                  <c:v>107.16</c:v>
                </c:pt>
                <c:pt idx="2">
                  <c:v>103.79</c:v>
                </c:pt>
                <c:pt idx="3">
                  <c:v>103.15</c:v>
                </c:pt>
                <c:pt idx="4">
                  <c:v>103.16</c:v>
                </c:pt>
              </c:numCache>
            </c:numRef>
          </c:val>
          <c:extLst>
            <c:ext xmlns:c16="http://schemas.microsoft.com/office/drawing/2014/chart" uri="{C3380CC4-5D6E-409C-BE32-E72D297353CC}">
              <c16:uniqueId val="{00000000-E735-4149-967F-9F54D332A8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E735-4149-967F-9F54D332A8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48.01</c:v>
                </c:pt>
                <c:pt idx="1">
                  <c:v>50.15</c:v>
                </c:pt>
                <c:pt idx="2">
                  <c:v>51.68</c:v>
                </c:pt>
                <c:pt idx="3">
                  <c:v>53.14</c:v>
                </c:pt>
                <c:pt idx="4">
                  <c:v>55.02</c:v>
                </c:pt>
              </c:numCache>
            </c:numRef>
          </c:val>
          <c:extLst>
            <c:ext xmlns:c16="http://schemas.microsoft.com/office/drawing/2014/chart" uri="{C3380CC4-5D6E-409C-BE32-E72D297353CC}">
              <c16:uniqueId val="{00000000-1146-435A-B161-0C5BE52821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1146-435A-B161-0C5BE52821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quot;-&quot;">
                  <c:v>8.4700000000000006</c:v>
                </c:pt>
                <c:pt idx="4" formatCode="#,##0.00;&quot;△&quot;#,##0.00;&quot;-&quot;">
                  <c:v>10.35</c:v>
                </c:pt>
              </c:numCache>
            </c:numRef>
          </c:val>
          <c:extLst>
            <c:ext xmlns:c16="http://schemas.microsoft.com/office/drawing/2014/chart" uri="{C3380CC4-5D6E-409C-BE32-E72D297353CC}">
              <c16:uniqueId val="{00000000-3D22-40DA-8FEA-E7A0F840DB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3D22-40DA-8FEA-E7A0F840DB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9D-44D0-9B2D-C3E36D28CB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A9D-44D0-9B2D-C3E36D28CB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157.66999999999999</c:v>
                </c:pt>
                <c:pt idx="1">
                  <c:v>163.06</c:v>
                </c:pt>
                <c:pt idx="2">
                  <c:v>177.66</c:v>
                </c:pt>
                <c:pt idx="3">
                  <c:v>274.27999999999997</c:v>
                </c:pt>
                <c:pt idx="4">
                  <c:v>307.25</c:v>
                </c:pt>
              </c:numCache>
            </c:numRef>
          </c:val>
          <c:extLst>
            <c:ext xmlns:c16="http://schemas.microsoft.com/office/drawing/2014/chart" uri="{C3380CC4-5D6E-409C-BE32-E72D297353CC}">
              <c16:uniqueId val="{00000000-739E-4645-A057-D0A1C6A95F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739E-4645-A057-D0A1C6A95F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361.9</c:v>
                </c:pt>
                <c:pt idx="1">
                  <c:v>316.44</c:v>
                </c:pt>
                <c:pt idx="2">
                  <c:v>292.86</c:v>
                </c:pt>
                <c:pt idx="3">
                  <c:v>283.04000000000002</c:v>
                </c:pt>
                <c:pt idx="4">
                  <c:v>262.32</c:v>
                </c:pt>
              </c:numCache>
            </c:numRef>
          </c:val>
          <c:extLst>
            <c:ext xmlns:c16="http://schemas.microsoft.com/office/drawing/2014/chart" uri="{C3380CC4-5D6E-409C-BE32-E72D297353CC}">
              <c16:uniqueId val="{00000000-1F12-408A-A9F7-C06050FBDC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1F12-408A-A9F7-C06050FBDC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86.99</c:v>
                </c:pt>
                <c:pt idx="1">
                  <c:v>90.27</c:v>
                </c:pt>
                <c:pt idx="2">
                  <c:v>94.04</c:v>
                </c:pt>
                <c:pt idx="3">
                  <c:v>95.72</c:v>
                </c:pt>
                <c:pt idx="4">
                  <c:v>97.07</c:v>
                </c:pt>
              </c:numCache>
            </c:numRef>
          </c:val>
          <c:extLst>
            <c:ext xmlns:c16="http://schemas.microsoft.com/office/drawing/2014/chart" uri="{C3380CC4-5D6E-409C-BE32-E72D297353CC}">
              <c16:uniqueId val="{00000000-4B8E-4D68-9272-91ACE60A2B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4B8E-4D68-9272-91ACE60A2B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255.71</c:v>
                </c:pt>
                <c:pt idx="1">
                  <c:v>245.89</c:v>
                </c:pt>
                <c:pt idx="2">
                  <c:v>236.01</c:v>
                </c:pt>
                <c:pt idx="3">
                  <c:v>233.13</c:v>
                </c:pt>
                <c:pt idx="4">
                  <c:v>227.77</c:v>
                </c:pt>
              </c:numCache>
            </c:numRef>
          </c:val>
          <c:extLst>
            <c:ext xmlns:c16="http://schemas.microsoft.com/office/drawing/2014/chart" uri="{C3380CC4-5D6E-409C-BE32-E72D297353CC}">
              <c16:uniqueId val="{00000000-8397-4219-8DCD-90CDBC72FA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397-4219-8DCD-90CDBC72FA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D1" sqre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矢吹町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17221</v>
      </c>
      <c r="AM8" s="61"/>
      <c r="AN8" s="61"/>
      <c r="AO8" s="61"/>
      <c r="AP8" s="61"/>
      <c r="AQ8" s="61"/>
      <c r="AR8" s="61"/>
      <c r="AS8" s="61"/>
      <c r="AT8" s="52">
        <f>データ!$S$6</f>
        <v>60.4</v>
      </c>
      <c r="AU8" s="53"/>
      <c r="AV8" s="53"/>
      <c r="AW8" s="53"/>
      <c r="AX8" s="53"/>
      <c r="AY8" s="53"/>
      <c r="AZ8" s="53"/>
      <c r="BA8" s="53"/>
      <c r="BB8" s="54">
        <f>データ!$T$6</f>
        <v>285.12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72.239999999999995</v>
      </c>
      <c r="J10" s="53"/>
      <c r="K10" s="53"/>
      <c r="L10" s="53"/>
      <c r="M10" s="53"/>
      <c r="N10" s="53"/>
      <c r="O10" s="64"/>
      <c r="P10" s="54">
        <f>データ!$P$6</f>
        <v>94.28</v>
      </c>
      <c r="Q10" s="54"/>
      <c r="R10" s="54"/>
      <c r="S10" s="54"/>
      <c r="T10" s="54"/>
      <c r="U10" s="54"/>
      <c r="V10" s="54"/>
      <c r="W10" s="61">
        <f>データ!$Q$6</f>
        <v>3850</v>
      </c>
      <c r="X10" s="61"/>
      <c r="Y10" s="61"/>
      <c r="Z10" s="61"/>
      <c r="AA10" s="61"/>
      <c r="AB10" s="61"/>
      <c r="AC10" s="61"/>
      <c r="AD10" s="2"/>
      <c r="AE10" s="2"/>
      <c r="AF10" s="2"/>
      <c r="AG10" s="2"/>
      <c r="AH10" s="4"/>
      <c r="AI10" s="4"/>
      <c r="AJ10" s="4"/>
      <c r="AK10" s="4"/>
      <c r="AL10" s="61">
        <f>データ!$U$6</f>
        <v>16026</v>
      </c>
      <c r="AM10" s="61"/>
      <c r="AN10" s="61"/>
      <c r="AO10" s="61"/>
      <c r="AP10" s="61"/>
      <c r="AQ10" s="61"/>
      <c r="AR10" s="61"/>
      <c r="AS10" s="61"/>
      <c r="AT10" s="52">
        <f>データ!$V$6</f>
        <v>60.4</v>
      </c>
      <c r="AU10" s="53"/>
      <c r="AV10" s="53"/>
      <c r="AW10" s="53"/>
      <c r="AX10" s="53"/>
      <c r="AY10" s="53"/>
      <c r="AZ10" s="53"/>
      <c r="BA10" s="53"/>
      <c r="BB10" s="54">
        <f>データ!$W$6</f>
        <v>265.33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j1RJZDp9XcH8EKm0tQdvshGijuhTTDkESE2gGIOr7E0NxgVPB1u6j6IKTCpjqhL3hHAYtLtVvrMM45SqwPpcQ==" saltValue="cupo+09n4r1YUX2k4ueMO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74667</v>
      </c>
      <c r="D6" s="34">
        <f t="shared" si="3"/>
        <v>46</v>
      </c>
      <c r="E6" s="34">
        <f t="shared" si="3"/>
        <v>1</v>
      </c>
      <c r="F6" s="34">
        <f t="shared" si="3"/>
        <v>0</v>
      </c>
      <c r="G6" s="34">
        <f t="shared" si="3"/>
        <v>1</v>
      </c>
      <c r="H6" s="34" t="str">
        <f t="shared" si="3"/>
        <v>福島県　矢吹町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72.239999999999995</v>
      </c>
      <c r="P6" s="35">
        <f t="shared" si="3"/>
        <v>94.28</v>
      </c>
      <c r="Q6" s="35">
        <f t="shared" si="3"/>
        <v>3850</v>
      </c>
      <c r="R6" s="35">
        <f t="shared" si="3"/>
        <v>17221</v>
      </c>
      <c r="S6" s="35">
        <f t="shared" si="3"/>
        <v>60.4</v>
      </c>
      <c r="T6" s="35">
        <f t="shared" si="3"/>
        <v>285.12</v>
      </c>
      <c r="U6" s="35">
        <f t="shared" si="3"/>
        <v>16026</v>
      </c>
      <c r="V6" s="35">
        <f t="shared" si="3"/>
        <v>60.4</v>
      </c>
      <c r="W6" s="35">
        <f t="shared" si="3"/>
        <v>265.33</v>
      </c>
      <c r="X6" s="36">
        <f>IF(X7="",NA(),X7)</f>
        <v>104.26</v>
      </c>
      <c r="Y6" s="36">
        <f t="shared" ref="Y6:AG6" si="4">IF(Y7="",NA(),Y7)</f>
        <v>107.16</v>
      </c>
      <c r="Z6" s="36">
        <f t="shared" si="4"/>
        <v>103.79</v>
      </c>
      <c r="AA6" s="36">
        <f t="shared" si="4"/>
        <v>103.15</v>
      </c>
      <c r="AB6" s="36">
        <f t="shared" si="4"/>
        <v>103.16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157.66999999999999</v>
      </c>
      <c r="AU6" s="36">
        <f t="shared" ref="AU6:BC6" si="6">IF(AU7="",NA(),AU7)</f>
        <v>163.06</v>
      </c>
      <c r="AV6" s="36">
        <f t="shared" si="6"/>
        <v>177.66</v>
      </c>
      <c r="AW6" s="36">
        <f t="shared" si="6"/>
        <v>274.27999999999997</v>
      </c>
      <c r="AX6" s="36">
        <f t="shared" si="6"/>
        <v>307.25</v>
      </c>
      <c r="AY6" s="36">
        <f t="shared" si="6"/>
        <v>384.34</v>
      </c>
      <c r="AZ6" s="36">
        <f t="shared" si="6"/>
        <v>359.47</v>
      </c>
      <c r="BA6" s="36">
        <f t="shared" si="6"/>
        <v>369.69</v>
      </c>
      <c r="BB6" s="36">
        <f t="shared" si="6"/>
        <v>379.08</v>
      </c>
      <c r="BC6" s="36">
        <f t="shared" si="6"/>
        <v>367.55</v>
      </c>
      <c r="BD6" s="35" t="str">
        <f>IF(BD7="","",IF(BD7="-","【-】","【"&amp;SUBSTITUTE(TEXT(BD7,"#,##0.00"),"-","△")&amp;"】"))</f>
        <v>【260.31】</v>
      </c>
      <c r="BE6" s="36">
        <f>IF(BE7="",NA(),BE7)</f>
        <v>361.9</v>
      </c>
      <c r="BF6" s="36">
        <f t="shared" ref="BF6:BN6" si="7">IF(BF7="",NA(),BF7)</f>
        <v>316.44</v>
      </c>
      <c r="BG6" s="36">
        <f t="shared" si="7"/>
        <v>292.86</v>
      </c>
      <c r="BH6" s="36">
        <f t="shared" si="7"/>
        <v>283.04000000000002</v>
      </c>
      <c r="BI6" s="36">
        <f t="shared" si="7"/>
        <v>262.32</v>
      </c>
      <c r="BJ6" s="36">
        <f t="shared" si="7"/>
        <v>380.58</v>
      </c>
      <c r="BK6" s="36">
        <f t="shared" si="7"/>
        <v>401.79</v>
      </c>
      <c r="BL6" s="36">
        <f t="shared" si="7"/>
        <v>402.99</v>
      </c>
      <c r="BM6" s="36">
        <f t="shared" si="7"/>
        <v>398.98</v>
      </c>
      <c r="BN6" s="36">
        <f t="shared" si="7"/>
        <v>418.68</v>
      </c>
      <c r="BO6" s="35" t="str">
        <f>IF(BO7="","",IF(BO7="-","【-】","【"&amp;SUBSTITUTE(TEXT(BO7,"#,##0.00"),"-","△")&amp;"】"))</f>
        <v>【275.67】</v>
      </c>
      <c r="BP6" s="36">
        <f>IF(BP7="",NA(),BP7)</f>
        <v>86.99</v>
      </c>
      <c r="BQ6" s="36">
        <f t="shared" ref="BQ6:BY6" si="8">IF(BQ7="",NA(),BQ7)</f>
        <v>90.27</v>
      </c>
      <c r="BR6" s="36">
        <f t="shared" si="8"/>
        <v>94.04</v>
      </c>
      <c r="BS6" s="36">
        <f t="shared" si="8"/>
        <v>95.72</v>
      </c>
      <c r="BT6" s="36">
        <f t="shared" si="8"/>
        <v>97.07</v>
      </c>
      <c r="BU6" s="36">
        <f t="shared" si="8"/>
        <v>102.38</v>
      </c>
      <c r="BV6" s="36">
        <f t="shared" si="8"/>
        <v>100.12</v>
      </c>
      <c r="BW6" s="36">
        <f t="shared" si="8"/>
        <v>98.66</v>
      </c>
      <c r="BX6" s="36">
        <f t="shared" si="8"/>
        <v>98.64</v>
      </c>
      <c r="BY6" s="36">
        <f t="shared" si="8"/>
        <v>94.78</v>
      </c>
      <c r="BZ6" s="35" t="str">
        <f>IF(BZ7="","",IF(BZ7="-","【-】","【"&amp;SUBSTITUTE(TEXT(BZ7,"#,##0.00"),"-","△")&amp;"】"))</f>
        <v>【100.05】</v>
      </c>
      <c r="CA6" s="36">
        <f>IF(CA7="",NA(),CA7)</f>
        <v>255.71</v>
      </c>
      <c r="CB6" s="36">
        <f t="shared" ref="CB6:CJ6" si="9">IF(CB7="",NA(),CB7)</f>
        <v>245.89</v>
      </c>
      <c r="CC6" s="36">
        <f t="shared" si="9"/>
        <v>236.01</v>
      </c>
      <c r="CD6" s="36">
        <f t="shared" si="9"/>
        <v>233.13</v>
      </c>
      <c r="CE6" s="36">
        <f t="shared" si="9"/>
        <v>227.77</v>
      </c>
      <c r="CF6" s="36">
        <f t="shared" si="9"/>
        <v>168.67</v>
      </c>
      <c r="CG6" s="36">
        <f t="shared" si="9"/>
        <v>174.97</v>
      </c>
      <c r="CH6" s="36">
        <f t="shared" si="9"/>
        <v>178.59</v>
      </c>
      <c r="CI6" s="36">
        <f t="shared" si="9"/>
        <v>178.92</v>
      </c>
      <c r="CJ6" s="36">
        <f t="shared" si="9"/>
        <v>181.3</v>
      </c>
      <c r="CK6" s="35" t="str">
        <f>IF(CK7="","",IF(CK7="-","【-】","【"&amp;SUBSTITUTE(TEXT(CK7,"#,##0.00"),"-","△")&amp;"】"))</f>
        <v>【166.40】</v>
      </c>
      <c r="CL6" s="36">
        <f>IF(CL7="",NA(),CL7)</f>
        <v>82.56</v>
      </c>
      <c r="CM6" s="36">
        <f t="shared" ref="CM6:CU6" si="10">IF(CM7="",NA(),CM7)</f>
        <v>83.83</v>
      </c>
      <c r="CN6" s="36">
        <f t="shared" si="10"/>
        <v>82.15</v>
      </c>
      <c r="CO6" s="36">
        <f t="shared" si="10"/>
        <v>82.12</v>
      </c>
      <c r="CP6" s="36">
        <f t="shared" si="10"/>
        <v>85.11</v>
      </c>
      <c r="CQ6" s="36">
        <f t="shared" si="10"/>
        <v>54.92</v>
      </c>
      <c r="CR6" s="36">
        <f t="shared" si="10"/>
        <v>55.63</v>
      </c>
      <c r="CS6" s="36">
        <f t="shared" si="10"/>
        <v>55.03</v>
      </c>
      <c r="CT6" s="36">
        <f t="shared" si="10"/>
        <v>55.14</v>
      </c>
      <c r="CU6" s="36">
        <f t="shared" si="10"/>
        <v>55.89</v>
      </c>
      <c r="CV6" s="35" t="str">
        <f>IF(CV7="","",IF(CV7="-","【-】","【"&amp;SUBSTITUTE(TEXT(CV7,"#,##0.00"),"-","△")&amp;"】"))</f>
        <v>【60.69】</v>
      </c>
      <c r="CW6" s="36">
        <f>IF(CW7="",NA(),CW7)</f>
        <v>81.66</v>
      </c>
      <c r="CX6" s="36">
        <f t="shared" ref="CX6:DF6" si="11">IF(CX7="",NA(),CX7)</f>
        <v>81.67</v>
      </c>
      <c r="CY6" s="36">
        <f t="shared" si="11"/>
        <v>83.19</v>
      </c>
      <c r="CZ6" s="36">
        <f t="shared" si="11"/>
        <v>83.16</v>
      </c>
      <c r="DA6" s="36">
        <f t="shared" si="11"/>
        <v>81.91</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48.01</v>
      </c>
      <c r="DI6" s="36">
        <f t="shared" ref="DI6:DQ6" si="12">IF(DI7="",NA(),DI7)</f>
        <v>50.15</v>
      </c>
      <c r="DJ6" s="36">
        <f t="shared" si="12"/>
        <v>51.68</v>
      </c>
      <c r="DK6" s="36">
        <f t="shared" si="12"/>
        <v>53.14</v>
      </c>
      <c r="DL6" s="36">
        <f t="shared" si="12"/>
        <v>55.02</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6">
        <f t="shared" si="13"/>
        <v>8.4700000000000006</v>
      </c>
      <c r="DW6" s="36">
        <f t="shared" si="13"/>
        <v>10.35</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5">
        <f t="shared" si="14"/>
        <v>0</v>
      </c>
      <c r="EG6" s="36">
        <f t="shared" si="14"/>
        <v>0.04</v>
      </c>
      <c r="EH6" s="35">
        <f t="shared" si="14"/>
        <v>0</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74667</v>
      </c>
      <c r="D7" s="38">
        <v>46</v>
      </c>
      <c r="E7" s="38">
        <v>1</v>
      </c>
      <c r="F7" s="38">
        <v>0</v>
      </c>
      <c r="G7" s="38">
        <v>1</v>
      </c>
      <c r="H7" s="38" t="s">
        <v>92</v>
      </c>
      <c r="I7" s="38" t="s">
        <v>93</v>
      </c>
      <c r="J7" s="38" t="s">
        <v>94</v>
      </c>
      <c r="K7" s="38" t="s">
        <v>95</v>
      </c>
      <c r="L7" s="38" t="s">
        <v>96</v>
      </c>
      <c r="M7" s="38" t="s">
        <v>97</v>
      </c>
      <c r="N7" s="39" t="s">
        <v>98</v>
      </c>
      <c r="O7" s="39">
        <v>72.239999999999995</v>
      </c>
      <c r="P7" s="39">
        <v>94.28</v>
      </c>
      <c r="Q7" s="39">
        <v>3850</v>
      </c>
      <c r="R7" s="39">
        <v>17221</v>
      </c>
      <c r="S7" s="39">
        <v>60.4</v>
      </c>
      <c r="T7" s="39">
        <v>285.12</v>
      </c>
      <c r="U7" s="39">
        <v>16026</v>
      </c>
      <c r="V7" s="39">
        <v>60.4</v>
      </c>
      <c r="W7" s="39">
        <v>265.33</v>
      </c>
      <c r="X7" s="39">
        <v>104.26</v>
      </c>
      <c r="Y7" s="39">
        <v>107.16</v>
      </c>
      <c r="Z7" s="39">
        <v>103.79</v>
      </c>
      <c r="AA7" s="39">
        <v>103.15</v>
      </c>
      <c r="AB7" s="39">
        <v>103.16</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157.66999999999999</v>
      </c>
      <c r="AU7" s="39">
        <v>163.06</v>
      </c>
      <c r="AV7" s="39">
        <v>177.66</v>
      </c>
      <c r="AW7" s="39">
        <v>274.27999999999997</v>
      </c>
      <c r="AX7" s="39">
        <v>307.25</v>
      </c>
      <c r="AY7" s="39">
        <v>384.34</v>
      </c>
      <c r="AZ7" s="39">
        <v>359.47</v>
      </c>
      <c r="BA7" s="39">
        <v>369.69</v>
      </c>
      <c r="BB7" s="39">
        <v>379.08</v>
      </c>
      <c r="BC7" s="39">
        <v>367.55</v>
      </c>
      <c r="BD7" s="39">
        <v>260.31</v>
      </c>
      <c r="BE7" s="39">
        <v>361.9</v>
      </c>
      <c r="BF7" s="39">
        <v>316.44</v>
      </c>
      <c r="BG7" s="39">
        <v>292.86</v>
      </c>
      <c r="BH7" s="39">
        <v>283.04000000000002</v>
      </c>
      <c r="BI7" s="39">
        <v>262.32</v>
      </c>
      <c r="BJ7" s="39">
        <v>380.58</v>
      </c>
      <c r="BK7" s="39">
        <v>401.79</v>
      </c>
      <c r="BL7" s="39">
        <v>402.99</v>
      </c>
      <c r="BM7" s="39">
        <v>398.98</v>
      </c>
      <c r="BN7" s="39">
        <v>418.68</v>
      </c>
      <c r="BO7" s="39">
        <v>275.67</v>
      </c>
      <c r="BP7" s="39">
        <v>86.99</v>
      </c>
      <c r="BQ7" s="39">
        <v>90.27</v>
      </c>
      <c r="BR7" s="39">
        <v>94.04</v>
      </c>
      <c r="BS7" s="39">
        <v>95.72</v>
      </c>
      <c r="BT7" s="39">
        <v>97.07</v>
      </c>
      <c r="BU7" s="39">
        <v>102.38</v>
      </c>
      <c r="BV7" s="39">
        <v>100.12</v>
      </c>
      <c r="BW7" s="39">
        <v>98.66</v>
      </c>
      <c r="BX7" s="39">
        <v>98.64</v>
      </c>
      <c r="BY7" s="39">
        <v>94.78</v>
      </c>
      <c r="BZ7" s="39">
        <v>100.05</v>
      </c>
      <c r="CA7" s="39">
        <v>255.71</v>
      </c>
      <c r="CB7" s="39">
        <v>245.89</v>
      </c>
      <c r="CC7" s="39">
        <v>236.01</v>
      </c>
      <c r="CD7" s="39">
        <v>233.13</v>
      </c>
      <c r="CE7" s="39">
        <v>227.77</v>
      </c>
      <c r="CF7" s="39">
        <v>168.67</v>
      </c>
      <c r="CG7" s="39">
        <v>174.97</v>
      </c>
      <c r="CH7" s="39">
        <v>178.59</v>
      </c>
      <c r="CI7" s="39">
        <v>178.92</v>
      </c>
      <c r="CJ7" s="39">
        <v>181.3</v>
      </c>
      <c r="CK7" s="39">
        <v>166.4</v>
      </c>
      <c r="CL7" s="39">
        <v>82.56</v>
      </c>
      <c r="CM7" s="39">
        <v>83.83</v>
      </c>
      <c r="CN7" s="39">
        <v>82.15</v>
      </c>
      <c r="CO7" s="39">
        <v>82.12</v>
      </c>
      <c r="CP7" s="39">
        <v>85.11</v>
      </c>
      <c r="CQ7" s="39">
        <v>54.92</v>
      </c>
      <c r="CR7" s="39">
        <v>55.63</v>
      </c>
      <c r="CS7" s="39">
        <v>55.03</v>
      </c>
      <c r="CT7" s="39">
        <v>55.14</v>
      </c>
      <c r="CU7" s="39">
        <v>55.89</v>
      </c>
      <c r="CV7" s="39">
        <v>60.69</v>
      </c>
      <c r="CW7" s="39">
        <v>81.66</v>
      </c>
      <c r="CX7" s="39">
        <v>81.67</v>
      </c>
      <c r="CY7" s="39">
        <v>83.19</v>
      </c>
      <c r="CZ7" s="39">
        <v>83.16</v>
      </c>
      <c r="DA7" s="39">
        <v>81.91</v>
      </c>
      <c r="DB7" s="39">
        <v>82.66</v>
      </c>
      <c r="DC7" s="39">
        <v>82.04</v>
      </c>
      <c r="DD7" s="39">
        <v>81.900000000000006</v>
      </c>
      <c r="DE7" s="39">
        <v>81.39</v>
      </c>
      <c r="DF7" s="39">
        <v>81.27</v>
      </c>
      <c r="DG7" s="39">
        <v>89.82</v>
      </c>
      <c r="DH7" s="39">
        <v>48.01</v>
      </c>
      <c r="DI7" s="39">
        <v>50.15</v>
      </c>
      <c r="DJ7" s="39">
        <v>51.68</v>
      </c>
      <c r="DK7" s="39">
        <v>53.14</v>
      </c>
      <c r="DL7" s="39">
        <v>55.02</v>
      </c>
      <c r="DM7" s="39">
        <v>48.49</v>
      </c>
      <c r="DN7" s="39">
        <v>48.05</v>
      </c>
      <c r="DO7" s="39">
        <v>48.87</v>
      </c>
      <c r="DP7" s="39">
        <v>49.92</v>
      </c>
      <c r="DQ7" s="39">
        <v>50.63</v>
      </c>
      <c r="DR7" s="39">
        <v>50.19</v>
      </c>
      <c r="DS7" s="39">
        <v>0</v>
      </c>
      <c r="DT7" s="39">
        <v>0</v>
      </c>
      <c r="DU7" s="39">
        <v>0</v>
      </c>
      <c r="DV7" s="39">
        <v>8.4700000000000006</v>
      </c>
      <c r="DW7" s="39">
        <v>10.35</v>
      </c>
      <c r="DX7" s="39">
        <v>12.79</v>
      </c>
      <c r="DY7" s="39">
        <v>13.39</v>
      </c>
      <c r="DZ7" s="39">
        <v>14.85</v>
      </c>
      <c r="EA7" s="39">
        <v>16.88</v>
      </c>
      <c r="EB7" s="39">
        <v>18.28</v>
      </c>
      <c r="EC7" s="39">
        <v>20.63</v>
      </c>
      <c r="ED7" s="39">
        <v>0</v>
      </c>
      <c r="EE7" s="39">
        <v>0</v>
      </c>
      <c r="EF7" s="39">
        <v>0</v>
      </c>
      <c r="EG7" s="39">
        <v>0.04</v>
      </c>
      <c r="EH7" s="39">
        <v>0</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CL0711U</cp:lastModifiedBy>
  <cp:lastPrinted>2022-02-16T00:54:49Z</cp:lastPrinted>
  <dcterms:created xsi:type="dcterms:W3CDTF">2021-12-03T06:44:47Z</dcterms:created>
  <dcterms:modified xsi:type="dcterms:W3CDTF">2022-02-16T00:55:53Z</dcterms:modified>
  <cp:category/>
</cp:coreProperties>
</file>