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himo317\Desktop\経営比較分析表\"/>
    </mc:Choice>
  </mc:AlternateContent>
  <xr:revisionPtr revIDLastSave="0" documentId="13_ncr:1_{5B8AE936-6512-470A-A8AC-9961CE89C3D4}" xr6:coauthVersionLast="45" xr6:coauthVersionMax="45" xr10:uidLastSave="{00000000-0000-0000-0000-000000000000}"/>
  <workbookProtection workbookAlgorithmName="SHA-512" workbookHashValue="RDLqhMKuoXE1ZmdWRedaIvN5dyyyKNYCYy5KFRwXkApoAJhIA5BFeg+l69ZhQLQA4F8TqrHD2GOkc3AzoHzo7Q==" workbookSaltValue="cJ/Pk9a/iggHCBI9WKm+Kg==" workbookSpinCount="100000" lockStructure="1"/>
  <bookViews>
    <workbookView xWindow="2610" yWindow="165" windowWidth="22350" windowHeight="1549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BB10" i="4"/>
  <c r="AL10" i="4"/>
  <c r="W10" i="4"/>
  <c r="P10" i="4"/>
  <c r="BB8" i="4"/>
  <c r="AT8" i="4"/>
  <c r="AD8" i="4"/>
  <c r="W8" i="4"/>
  <c r="P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<sst xmlns="http://schemas.openxmlformats.org/spreadsheetml/2006/main" count="233" uniqueCount="120">
  <si>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</si>
  <si>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</si>
  <si>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</si>
  <si>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</si>
  <si>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</si>
  <si>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</si>
  <si>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</si>
  <si>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</si>
  <si>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</si>
  <si>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</si>
  <si>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</si>
  <si>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</si>
  <si>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</si>
  <si>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</si>
  <si>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</si>
  <si>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</si>
  <si>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</si>
  <si>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</si>
  <si>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</si>
  <si>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</si>
  <si>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</si>
  <si>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</si>
  <si>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</si>
  <si>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</si>
  <si>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</si>
  <si>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</si>
  <si>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</si>
  <si>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</si>
  <si>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</si>
  <si>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</si>
  <si>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</si>
  <si>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</si>
  <si>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</si>
  <si>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</si>
  <si>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</si>
  <si>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</si>
  <si>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</si>
  <si>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</si>
  <si>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</si>
  <si>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</si>
  <si>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</si>
  <si>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</si>
  <si>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</si>
  <si>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</si>
  <si>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</si>
  <si>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</si>
  <si>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</si>
  <si>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</si>
  <si>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</si>
  <si>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</si>
  <si>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</si>
  <si>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</si>
  <si>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</si>
  <si>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</si>
  <si>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</si>
  <si>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</si>
  <si>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</si>
  <si>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</si>
  <si>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</si>
  <si>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</si>
  <si>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</si>
  <si>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</si>
  <si>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</si>
  <si>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</si>
  <si>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</si>
  <si>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</si>
  <si>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</si>
  <si>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</si>
  <si>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</si>
  <si>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</si>
  <si>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</si>
  <si>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</si>
  <si>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</si>
  <si>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</si>
  <si>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</si>
  <si>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</si>
  <si>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</si>
  <si>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</si>
  <si>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</si>
  <si>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</si>
  <si>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</si>
  <si>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</si>
  <si>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</si>
  <si>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</si>
  <si>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</si>
  <si>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</si>
  <si>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</si>
  <si>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</si>
  <si>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</si>
  <si>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</si>
  <si>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</si>
  <si>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</si>
  <si>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</si>
  <si>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</si>
  <si>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</si>
  <si>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</si>
  <si>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</si>
  <si>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</si>
  <si>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</si>
  <si>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</si>
  <si>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</si>
  <si>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</si>
  <si>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</si>
  <si>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</si>
  <si>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</si>
  <si>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</si>
  <si>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</si>
  <si>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</si>
  <si>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</si>
  <si>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</si>
  <si>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</si>
  <si>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</si>
  <si>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</si>
  <si>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</si>
  <si>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</si>
  <si>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</si>
  <si>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</si>
  <si>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の水道施設を維持管理しながら、水道事業の運営を改善していくには、収納率向上、老朽化等に伴う修繕、管路更新など複合的課題が多い。毎年給水人口が減少し、収入も減少している現状では難しい状況ではあるが、今後何かしらの対策を講じたい。</t>
    <rPh sb="35" eb="37">
      <t>シュウノウ</t>
    </rPh>
    <rPh sb="37" eb="38">
      <t>リツ</t>
    </rPh>
    <rPh sb="38" eb="40">
      <t>コウジョウ</t>
    </rPh>
    <rPh sb="51" eb="53">
      <t>カンロ</t>
    </rPh>
    <rPh sb="53" eb="55">
      <t>コウシン</t>
    </rPh>
    <rPh sb="57" eb="60">
      <t>フクゴウテキ</t>
    </rPh>
    <rPh sb="60" eb="62">
      <t>カダイ</t>
    </rPh>
    <rPh sb="63" eb="64">
      <t>オオ</t>
    </rPh>
    <rPh sb="66" eb="68">
      <t>マイトシ</t>
    </rPh>
    <rPh sb="77" eb="79">
      <t>シュウニュウ</t>
    </rPh>
    <rPh sb="80" eb="82">
      <t>ゲンショウ</t>
    </rPh>
    <rPh sb="101" eb="103">
      <t>コンゴ</t>
    </rPh>
    <rPh sb="103" eb="104">
      <t>ナニ</t>
    </rPh>
    <rPh sb="108" eb="110">
      <t>タイサク</t>
    </rPh>
    <rPh sb="111" eb="112">
      <t>コウ</t>
    </rPh>
    <phoneticPr fontId="16"/>
  </si>
  <si>
    <t>　当町の水道事業の運営については、必要最小限の予算で水道施設を維持管理しながら水道水の供給を行っている。そのなかで、地方債を償還しながら経常収支を上げていくには、水道使用料の回収率を上げていくことが効果的であると考える。
　水道使用料の収納率については、現年分の完納はもちろんのこと、滞納繰越分については納入指導を含め対策が必要であり、新規滞納者を増やさないよう努力していかなければならない。
　また、施設利用率が平均より大きく上回っているのに対し、有収率が平均より下回っている。漏水等が頻繁に発生する老朽管更新、漏水調査および修繕を計画的に実施しなければならない。　　　　　　　　　　　　　　　　　　　　　　　　　　　　　　　　　　　　　　　　　　　　　　　　　　　　　　　　　　　　　　　　　　　　　　　　　　　　　　　　　　　</t>
    <rPh sb="17" eb="19">
      <t>ヒツヨウ</t>
    </rPh>
    <rPh sb="19" eb="22">
      <t>サイショウゲン</t>
    </rPh>
    <rPh sb="244" eb="246">
      <t>ヒンパン</t>
    </rPh>
    <rPh sb="247" eb="249">
      <t>ハッセイ</t>
    </rPh>
    <rPh sb="251" eb="253">
      <t>ロウキュウ</t>
    </rPh>
    <rPh sb="253" eb="254">
      <t>カン</t>
    </rPh>
    <rPh sb="254" eb="256">
      <t>コウシン</t>
    </rPh>
    <rPh sb="257" eb="259">
      <t>ロウスイ</t>
    </rPh>
    <rPh sb="259" eb="261">
      <t>チョウサ</t>
    </rPh>
    <rPh sb="264" eb="266">
      <t>シュウゼン</t>
    </rPh>
    <rPh sb="267" eb="270">
      <t>ケイカクテキ</t>
    </rPh>
    <rPh sb="271" eb="273">
      <t>ジッシ</t>
    </rPh>
    <phoneticPr fontId="16"/>
  </si>
  <si>
    <t>　財政の状況と経常費用を勘案しながら、老朽化した電装各施設(設備)や水道管の更新を検討しなくてならないが、給水人口が減少し、財政上厳しくなっていく中で、優先順位を含めどのように更新していくかが大きな課題である。
　</t>
    <rPh sb="24" eb="26">
      <t>デンソウ</t>
    </rPh>
    <rPh sb="26" eb="27">
      <t>カク</t>
    </rPh>
    <rPh sb="27" eb="29">
      <t>シセツ</t>
    </rPh>
    <rPh sb="30" eb="32">
      <t>セツビ</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</si>
</sst>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C03018AE-428E-40DC-BA1B-85C24C6600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0.1</c:v>
                </c:pt>
                <c:pt idx="1">
                  <c:v>0</c:v>
                </c:pt>
                <c:pt idx="2">
                  <c:v>0</c:v>
                </c:pt>
                <c:pt idx="3">
                  <c:v>0</c:v>
                </c:pt>
                <c:pt idx="4">
                  <c:v>0</c:v>
                </c:pt>
              </c:numCache>
            </c:numRef>
          </c:val>
          <c:extLst>
            <c:ext xmlns:c16="http://schemas.microsoft.com/office/drawing/2014/chart" uri="{C3380CC4-5D6E-409C-BE32-E72D297353CC}">
              <c16:uniqueId val="{00000000-29AA-470C-824D-1E8D2900453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29AA-470C-824D-1E8D2900453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100</c:v>
                </c:pt>
                <c:pt idx="1">
                  <c:v>100</c:v>
                </c:pt>
                <c:pt idx="2">
                  <c:v>97</c:v>
                </c:pt>
                <c:pt idx="3">
                  <c:v>91.94</c:v>
                </c:pt>
                <c:pt idx="4">
                  <c:v>83.41</c:v>
                </c:pt>
              </c:numCache>
            </c:numRef>
          </c:val>
          <c:extLst>
            <c:ext xmlns:c16="http://schemas.microsoft.com/office/drawing/2014/chart" uri="{C3380CC4-5D6E-409C-BE32-E72D297353CC}">
              <c16:uniqueId val="{00000000-4F39-4297-80BA-F2B3BF84FFA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4F39-4297-80BA-F2B3BF84FFA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37.01</c:v>
                </c:pt>
                <c:pt idx="1">
                  <c:v>35.9</c:v>
                </c:pt>
                <c:pt idx="2">
                  <c:v>37.96</c:v>
                </c:pt>
                <c:pt idx="3">
                  <c:v>38.72</c:v>
                </c:pt>
                <c:pt idx="4">
                  <c:v>41.91</c:v>
                </c:pt>
              </c:numCache>
            </c:numRef>
          </c:val>
          <c:extLst>
            <c:ext xmlns:c16="http://schemas.microsoft.com/office/drawing/2014/chart" uri="{C3380CC4-5D6E-409C-BE32-E72D297353CC}">
              <c16:uniqueId val="{00000000-BD5D-4EB3-AD51-7AFC7E0460C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BD5D-4EB3-AD51-7AFC7E0460C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76.91</c:v>
                </c:pt>
                <c:pt idx="1">
                  <c:v>77.489999999999995</c:v>
                </c:pt>
                <c:pt idx="2">
                  <c:v>73.94</c:v>
                </c:pt>
                <c:pt idx="3">
                  <c:v>73.489999999999995</c:v>
                </c:pt>
                <c:pt idx="4">
                  <c:v>70.56</c:v>
                </c:pt>
              </c:numCache>
            </c:numRef>
          </c:val>
          <c:extLst>
            <c:ext xmlns:c16="http://schemas.microsoft.com/office/drawing/2014/chart" uri="{C3380CC4-5D6E-409C-BE32-E72D297353CC}">
              <c16:uniqueId val="{00000000-0CD3-49ED-BB70-99DBB6C0268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0CD3-49ED-BB70-99DBB6C0268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07-4FE4-B9D0-7191B804A18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7-4FE4-B9D0-7191B804A18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56-41A9-AF80-38323EFB747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56-41A9-AF80-38323EFB747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0C-48D8-A55E-DE039FFD20A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0C-48D8-A55E-DE039FFD20A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D7-47AB-8B7C-EDC38DB51F2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D7-47AB-8B7C-EDC38DB51F2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1220.98</c:v>
                </c:pt>
                <c:pt idx="1">
                  <c:v>1150.78</c:v>
                </c:pt>
                <c:pt idx="2">
                  <c:v>1045.28</c:v>
                </c:pt>
                <c:pt idx="3">
                  <c:v>958.77</c:v>
                </c:pt>
                <c:pt idx="4">
                  <c:v>860.38</c:v>
                </c:pt>
              </c:numCache>
            </c:numRef>
          </c:val>
          <c:extLst>
            <c:ext xmlns:c16="http://schemas.microsoft.com/office/drawing/2014/chart" uri="{C3380CC4-5D6E-409C-BE32-E72D297353CC}">
              <c16:uniqueId val="{00000000-9ABD-45D4-A934-A0E47E852F5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9ABD-45D4-A934-A0E47E852F5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58.65</c:v>
                </c:pt>
                <c:pt idx="1">
                  <c:v>57.42</c:v>
                </c:pt>
                <c:pt idx="2">
                  <c:v>58.25</c:v>
                </c:pt>
                <c:pt idx="3">
                  <c:v>57.46</c:v>
                </c:pt>
                <c:pt idx="4">
                  <c:v>55.83</c:v>
                </c:pt>
              </c:numCache>
            </c:numRef>
          </c:val>
          <c:extLst>
            <c:ext xmlns:c16="http://schemas.microsoft.com/office/drawing/2014/chart" uri="{C3380CC4-5D6E-409C-BE32-E72D297353CC}">
              <c16:uniqueId val="{00000000-45EC-4E2A-A263-14E1CB4DB37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45EC-4E2A-A263-14E1CB4DB37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387.82</c:v>
                </c:pt>
                <c:pt idx="1">
                  <c:v>400.87</c:v>
                </c:pt>
                <c:pt idx="2">
                  <c:v>388.99</c:v>
                </c:pt>
                <c:pt idx="3">
                  <c:v>402.38</c:v>
                </c:pt>
                <c:pt idx="4">
                  <c:v>423.17</c:v>
                </c:pt>
              </c:numCache>
            </c:numRef>
          </c:val>
          <c:extLst>
            <c:ext xmlns:c16="http://schemas.microsoft.com/office/drawing/2014/chart" uri="{C3380CC4-5D6E-409C-BE32-E72D297353CC}">
              <c16:uniqueId val="{00000000-45C9-4B75-8DF6-74C21A6DCA1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45C9-4B75-8DF6-74C21A6DCA1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CC55" sqref="CC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下郷町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5427</v>
      </c>
      <c r="AM8" s="51"/>
      <c r="AN8" s="51"/>
      <c r="AO8" s="51"/>
      <c r="AP8" s="51"/>
      <c r="AQ8" s="51"/>
      <c r="AR8" s="51"/>
      <c r="AS8" s="51"/>
      <c r="AT8" s="47">
        <f>データ!$S$6</f>
        <v>317.04000000000002</v>
      </c>
      <c r="AU8" s="47"/>
      <c r="AV8" s="47"/>
      <c r="AW8" s="47"/>
      <c r="AX8" s="47"/>
      <c r="AY8" s="47"/>
      <c r="AZ8" s="47"/>
      <c r="BA8" s="47"/>
      <c r="BB8" s="47">
        <f>データ!$T$6</f>
        <v>17.12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82.79</v>
      </c>
      <c r="Q10" s="47"/>
      <c r="R10" s="47"/>
      <c r="S10" s="47"/>
      <c r="T10" s="47"/>
      <c r="U10" s="47"/>
      <c r="V10" s="47"/>
      <c r="W10" s="51">
        <f>データ!$Q$6</f>
        <v>3980</v>
      </c>
      <c r="X10" s="51"/>
      <c r="Y10" s="51"/>
      <c r="Z10" s="51"/>
      <c r="AA10" s="51"/>
      <c r="AB10" s="51"/>
      <c r="AC10" s="51"/>
      <c r="AD10" s="2"/>
      <c r="AE10" s="2"/>
      <c r="AF10" s="2"/>
      <c r="AG10" s="2"/>
      <c r="AH10" s="2"/>
      <c r="AI10" s="2"/>
      <c r="AJ10" s="2"/>
      <c r="AK10" s="2"/>
      <c r="AL10" s="51">
        <f>データ!$U$6</f>
        <v>4454</v>
      </c>
      <c r="AM10" s="51"/>
      <c r="AN10" s="51"/>
      <c r="AO10" s="51"/>
      <c r="AP10" s="51"/>
      <c r="AQ10" s="51"/>
      <c r="AR10" s="51"/>
      <c r="AS10" s="51"/>
      <c r="AT10" s="47">
        <f>データ!$V$6</f>
        <v>317</v>
      </c>
      <c r="AU10" s="47"/>
      <c r="AV10" s="47"/>
      <c r="AW10" s="47"/>
      <c r="AX10" s="47"/>
      <c r="AY10" s="47"/>
      <c r="AZ10" s="47"/>
      <c r="BA10" s="47"/>
      <c r="BB10" s="47">
        <f>データ!$W$6</f>
        <v>14.05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118</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119</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43</v>
      </c>
      <c r="O85" s="27" t="str">
        <f>データ!EN6</f>
        <v>【0.80】</v>
      </c>
    </row>
  </sheetData>
  <sheetProtection algorithmName="SHA-512" hashValue="/0r4yvf9hevELOZhkhXcxRN4SMvWxnA521gqvOq9s/LKylLM1nPWXD/59s7/p3CWdeVBTDlRYBf5SHMbFxhycA==" saltValue="mf3KuZgX1DuTDYe7catLu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73628</v>
      </c>
      <c r="D6" s="34">
        <f t="shared" si="3"/>
        <v>47</v>
      </c>
      <c r="E6" s="34">
        <f t="shared" si="3"/>
        <v>1</v>
      </c>
      <c r="F6" s="34">
        <f t="shared" si="3"/>
        <v>0</v>
      </c>
      <c r="G6" s="34">
        <f t="shared" si="3"/>
        <v>0</v>
      </c>
      <c r="H6" s="34" t="str">
        <f t="shared" si="3"/>
        <v>福島県　下郷町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82.79</v>
      </c>
      <c r="Q6" s="35">
        <f t="shared" si="3"/>
        <v>3980</v>
      </c>
      <c r="R6" s="35">
        <f t="shared" si="3"/>
        <v>5427</v>
      </c>
      <c r="S6" s="35">
        <f t="shared" si="3"/>
        <v>317.04000000000002</v>
      </c>
      <c r="T6" s="35">
        <f t="shared" si="3"/>
        <v>17.12</v>
      </c>
      <c r="U6" s="35">
        <f t="shared" si="3"/>
        <v>4454</v>
      </c>
      <c r="V6" s="35">
        <f t="shared" si="3"/>
        <v>317</v>
      </c>
      <c r="W6" s="35">
        <f t="shared" si="3"/>
        <v>14.05</v>
      </c>
      <c r="X6" s="36">
        <f>IF(X7="",NA(),X7)</f>
        <v>76.91</v>
      </c>
      <c r="Y6" s="36">
        <f t="shared" ref="Y6:AG6" si="4">IF(Y7="",NA(),Y7)</f>
        <v>77.489999999999995</v>
      </c>
      <c r="Z6" s="36">
        <f t="shared" si="4"/>
        <v>73.94</v>
      </c>
      <c r="AA6" s="36">
        <f t="shared" si="4"/>
        <v>73.489999999999995</v>
      </c>
      <c r="AB6" s="36">
        <f t="shared" si="4"/>
        <v>70.56</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1220.98</v>
      </c>
      <c r="BF6" s="36">
        <f t="shared" ref="BF6:BN6" si="7">IF(BF7="",NA(),BF7)</f>
        <v>1150.78</v>
      </c>
      <c r="BG6" s="36">
        <f t="shared" si="7"/>
        <v>1045.28</v>
      </c>
      <c r="BH6" s="36">
        <f t="shared" si="7"/>
        <v>958.77</v>
      </c>
      <c r="BI6" s="36">
        <f t="shared" si="7"/>
        <v>860.38</v>
      </c>
      <c r="BJ6" s="36">
        <f t="shared" si="7"/>
        <v>1144.79</v>
      </c>
      <c r="BK6" s="36">
        <f t="shared" si="7"/>
        <v>1061.58</v>
      </c>
      <c r="BL6" s="36">
        <f t="shared" si="7"/>
        <v>1007.7</v>
      </c>
      <c r="BM6" s="36">
        <f t="shared" si="7"/>
        <v>1018.52</v>
      </c>
      <c r="BN6" s="36">
        <f t="shared" si="7"/>
        <v>949.61</v>
      </c>
      <c r="BO6" s="35" t="str">
        <f>IF(BO7="","",IF(BO7="-","【-】","【"&amp;SUBSTITUTE(TEXT(BO7,"#,##0.00"),"-","△")&amp;"】"))</f>
        <v>【949.15】</v>
      </c>
      <c r="BP6" s="36">
        <f>IF(BP7="",NA(),BP7)</f>
        <v>58.65</v>
      </c>
      <c r="BQ6" s="36">
        <f t="shared" ref="BQ6:BY6" si="8">IF(BQ7="",NA(),BQ7)</f>
        <v>57.42</v>
      </c>
      <c r="BR6" s="36">
        <f t="shared" si="8"/>
        <v>58.25</v>
      </c>
      <c r="BS6" s="36">
        <f t="shared" si="8"/>
        <v>57.46</v>
      </c>
      <c r="BT6" s="36">
        <f t="shared" si="8"/>
        <v>55.83</v>
      </c>
      <c r="BU6" s="36">
        <f t="shared" si="8"/>
        <v>56.04</v>
      </c>
      <c r="BV6" s="36">
        <f t="shared" si="8"/>
        <v>58.52</v>
      </c>
      <c r="BW6" s="36">
        <f t="shared" si="8"/>
        <v>59.22</v>
      </c>
      <c r="BX6" s="36">
        <f t="shared" si="8"/>
        <v>58.79</v>
      </c>
      <c r="BY6" s="36">
        <f t="shared" si="8"/>
        <v>58.41</v>
      </c>
      <c r="BZ6" s="35" t="str">
        <f>IF(BZ7="","",IF(BZ7="-","【-】","【"&amp;SUBSTITUTE(TEXT(BZ7,"#,##0.00"),"-","△")&amp;"】"))</f>
        <v>【55.87】</v>
      </c>
      <c r="CA6" s="36">
        <f>IF(CA7="",NA(),CA7)</f>
        <v>387.82</v>
      </c>
      <c r="CB6" s="36">
        <f t="shared" ref="CB6:CJ6" si="9">IF(CB7="",NA(),CB7)</f>
        <v>400.87</v>
      </c>
      <c r="CC6" s="36">
        <f t="shared" si="9"/>
        <v>388.99</v>
      </c>
      <c r="CD6" s="36">
        <f t="shared" si="9"/>
        <v>402.38</v>
      </c>
      <c r="CE6" s="36">
        <f t="shared" si="9"/>
        <v>423.17</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100</v>
      </c>
      <c r="CM6" s="36">
        <f t="shared" ref="CM6:CU6" si="10">IF(CM7="",NA(),CM7)</f>
        <v>100</v>
      </c>
      <c r="CN6" s="36">
        <f t="shared" si="10"/>
        <v>97</v>
      </c>
      <c r="CO6" s="36">
        <f t="shared" si="10"/>
        <v>91.94</v>
      </c>
      <c r="CP6" s="36">
        <f t="shared" si="10"/>
        <v>83.41</v>
      </c>
      <c r="CQ6" s="36">
        <f t="shared" si="10"/>
        <v>55.9</v>
      </c>
      <c r="CR6" s="36">
        <f t="shared" si="10"/>
        <v>57.3</v>
      </c>
      <c r="CS6" s="36">
        <f t="shared" si="10"/>
        <v>56.76</v>
      </c>
      <c r="CT6" s="36">
        <f t="shared" si="10"/>
        <v>56.04</v>
      </c>
      <c r="CU6" s="36">
        <f t="shared" si="10"/>
        <v>58.52</v>
      </c>
      <c r="CV6" s="35" t="str">
        <f>IF(CV7="","",IF(CV7="-","【-】","【"&amp;SUBSTITUTE(TEXT(CV7,"#,##0.00"),"-","△")&amp;"】"))</f>
        <v>【56.31】</v>
      </c>
      <c r="CW6" s="36">
        <f>IF(CW7="",NA(),CW7)</f>
        <v>37.01</v>
      </c>
      <c r="CX6" s="36">
        <f t="shared" ref="CX6:DF6" si="11">IF(CX7="",NA(),CX7)</f>
        <v>35.9</v>
      </c>
      <c r="CY6" s="36">
        <f t="shared" si="11"/>
        <v>37.96</v>
      </c>
      <c r="CZ6" s="36">
        <f t="shared" si="11"/>
        <v>38.72</v>
      </c>
      <c r="DA6" s="36">
        <f t="shared" si="11"/>
        <v>41.91</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73628</v>
      </c>
      <c r="D7" s="38">
        <v>47</v>
      </c>
      <c r="E7" s="38">
        <v>1</v>
      </c>
      <c r="F7" s="38">
        <v>0</v>
      </c>
      <c r="G7" s="38">
        <v>0</v>
      </c>
      <c r="H7" s="38" t="s">
        <v>97</v>
      </c>
      <c r="I7" s="38" t="s">
        <v>98</v>
      </c>
      <c r="J7" s="38" t="s">
        <v>99</v>
      </c>
      <c r="K7" s="38" t="s">
        <v>100</v>
      </c>
      <c r="L7" s="38" t="s">
        <v>101</v>
      </c>
      <c r="M7" s="38" t="s">
        <v>102</v>
      </c>
      <c r="N7" s="39" t="s">
        <v>103</v>
      </c>
      <c r="O7" s="39" t="s">
        <v>104</v>
      </c>
      <c r="P7" s="39">
        <v>82.79</v>
      </c>
      <c r="Q7" s="39">
        <v>3980</v>
      </c>
      <c r="R7" s="39">
        <v>5427</v>
      </c>
      <c r="S7" s="39">
        <v>317.04000000000002</v>
      </c>
      <c r="T7" s="39">
        <v>17.12</v>
      </c>
      <c r="U7" s="39">
        <v>4454</v>
      </c>
      <c r="V7" s="39">
        <v>317</v>
      </c>
      <c r="W7" s="39">
        <v>14.05</v>
      </c>
      <c r="X7" s="39">
        <v>76.91</v>
      </c>
      <c r="Y7" s="39">
        <v>77.489999999999995</v>
      </c>
      <c r="Z7" s="39">
        <v>73.94</v>
      </c>
      <c r="AA7" s="39">
        <v>73.489999999999995</v>
      </c>
      <c r="AB7" s="39">
        <v>70.56</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1220.98</v>
      </c>
      <c r="BF7" s="39">
        <v>1150.78</v>
      </c>
      <c r="BG7" s="39">
        <v>1045.28</v>
      </c>
      <c r="BH7" s="39">
        <v>958.77</v>
      </c>
      <c r="BI7" s="39">
        <v>860.38</v>
      </c>
      <c r="BJ7" s="39">
        <v>1144.79</v>
      </c>
      <c r="BK7" s="39">
        <v>1061.58</v>
      </c>
      <c r="BL7" s="39">
        <v>1007.7</v>
      </c>
      <c r="BM7" s="39">
        <v>1018.52</v>
      </c>
      <c r="BN7" s="39">
        <v>949.61</v>
      </c>
      <c r="BO7" s="39">
        <v>949.15</v>
      </c>
      <c r="BP7" s="39">
        <v>58.65</v>
      </c>
      <c r="BQ7" s="39">
        <v>57.42</v>
      </c>
      <c r="BR7" s="39">
        <v>58.25</v>
      </c>
      <c r="BS7" s="39">
        <v>57.46</v>
      </c>
      <c r="BT7" s="39">
        <v>55.83</v>
      </c>
      <c r="BU7" s="39">
        <v>56.04</v>
      </c>
      <c r="BV7" s="39">
        <v>58.52</v>
      </c>
      <c r="BW7" s="39">
        <v>59.22</v>
      </c>
      <c r="BX7" s="39">
        <v>58.79</v>
      </c>
      <c r="BY7" s="39">
        <v>58.41</v>
      </c>
      <c r="BZ7" s="39">
        <v>55.87</v>
      </c>
      <c r="CA7" s="39">
        <v>387.82</v>
      </c>
      <c r="CB7" s="39">
        <v>400.87</v>
      </c>
      <c r="CC7" s="39">
        <v>388.99</v>
      </c>
      <c r="CD7" s="39">
        <v>402.38</v>
      </c>
      <c r="CE7" s="39">
        <v>423.17</v>
      </c>
      <c r="CF7" s="39">
        <v>304.35000000000002</v>
      </c>
      <c r="CG7" s="39">
        <v>296.3</v>
      </c>
      <c r="CH7" s="39">
        <v>292.89999999999998</v>
      </c>
      <c r="CI7" s="39">
        <v>298.25</v>
      </c>
      <c r="CJ7" s="39">
        <v>303.27999999999997</v>
      </c>
      <c r="CK7" s="39">
        <v>288.19</v>
      </c>
      <c r="CL7" s="39">
        <v>100</v>
      </c>
      <c r="CM7" s="39">
        <v>100</v>
      </c>
      <c r="CN7" s="39">
        <v>97</v>
      </c>
      <c r="CO7" s="39">
        <v>91.94</v>
      </c>
      <c r="CP7" s="39">
        <v>83.41</v>
      </c>
      <c r="CQ7" s="39">
        <v>55.9</v>
      </c>
      <c r="CR7" s="39">
        <v>57.3</v>
      </c>
      <c r="CS7" s="39">
        <v>56.76</v>
      </c>
      <c r="CT7" s="39">
        <v>56.04</v>
      </c>
      <c r="CU7" s="39">
        <v>58.52</v>
      </c>
      <c r="CV7" s="39">
        <v>56.31</v>
      </c>
      <c r="CW7" s="39">
        <v>37.01</v>
      </c>
      <c r="CX7" s="39">
        <v>35.9</v>
      </c>
      <c r="CY7" s="39">
        <v>37.96</v>
      </c>
      <c r="CZ7" s="39">
        <v>38.72</v>
      </c>
      <c r="DA7" s="39">
        <v>41.91</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0.1</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113</v>
      </c>
      <c r="D13" t="s">
        <v>114</v>
      </c>
      <c r="E13" t="s">
        <v>115</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星敦史</cp:lastModifiedBy>
  <dcterms:created xsi:type="dcterms:W3CDTF">2021-12-03T07:02:13Z</dcterms:created>
  <dcterms:modified xsi:type="dcterms:W3CDTF">2022-01-21T04:15:56Z</dcterms:modified>
  <cp:category/>
</cp:coreProperties>
</file>