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205白河市\"/>
    </mc:Choice>
  </mc:AlternateContent>
  <workbookProtection workbookAlgorithmName="SHA-512" workbookHashValue="ta99l0adSCXBEoBriHXVo0mRLmhC2ZrcosI+j7/28E5zu3LIWt7D3uvNSGHNiE3mX3YWzKCwxFKLlxNiC/jhrg==" workbookSaltValue="VqkfkzMee8AtGJIZrO9LQ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<sst xmlns="http://schemas.openxmlformats.org/spreadsheetml/2006/main" count="228" uniqueCount="113">
  <si>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</si>
  <si>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</si>
  <si>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</si>
  <si>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</si>
  <si>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</si>
  <si>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</si>
  <si>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</si>
  <si>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</si>
  <si>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</si>
  <si>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</si>
  <si>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</si>
  <si>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</si>
  <si>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</si>
  <si>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</si>
  <si>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</si>
  <si>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</si>
  <si>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</si>
  <si>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</si>
  <si>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</si>
  <si>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</si>
  <si>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</si>
  <si>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</si>
  <si>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</si>
  <si>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</si>
  <si>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</si>
  <si>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</si>
  <si>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</si>
  <si>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</si>
  <si>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</si>
  <si>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</si>
  <si>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</si>
  <si>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</si>
  <si>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</si>
  <si>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</si>
  <si>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</si>
  <si>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</si>
  <si>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</si>
  <si>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</si>
  <si>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</si>
  <si>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</si>
  <si>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</si>
  <si>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</si>
  <si>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</si>
  <si>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</si>
  <si>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</si>
  <si>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</si>
  <si>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</si>
  <si>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</si>
  <si>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</si>
  <si>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</si>
  <si>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</si>
  <si>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</si>
  <si>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</si>
  <si>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</si>
  <si>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</si>
  <si>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</si>
  <si>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</si>
  <si>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</si>
  <si>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</si>
  <si>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</si>
  <si>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</si>
  <si>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</si>
  <si>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</si>
  <si>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</si>
  <si>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</si>
  <si>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</si>
  <si>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</si>
  <si>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</si>
  <si>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</si>
  <si>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</si>
  <si>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</si>
  <si>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</si>
  <si>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</si>
  <si>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</si>
  <si>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</si>
  <si>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</si>
  <si>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</si>
  <si>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</si>
  <si>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</si>
  <si>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</si>
  <si>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</si>
  <si>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</si>
  <si>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</si>
  <si>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</si>
  <si>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</si>
  <si>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</si>
  <si>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</si>
  <si>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</si>
  <si>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</si>
  <si>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</si>
  <si>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</si>
  <si>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</si>
  <si>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</si>
  <si>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</si>
  <si>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</si>
  <si>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</si>
  <si>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</si>
  <si>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</si>
  <si>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</si>
  <si>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</si>
  <si>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</si>
  <si>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</si>
  <si>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</si>
  <si>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</si>
  <si>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</si>
  <si>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</si>
  <si>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</si>
  <si>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</si>
  <si>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</si>
  <si>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</si>
  <si>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①有形固定資産減価償却率は増加傾向にあり、施設の老朽化が進んでいる。
　②管路経年化率は前年度より下回り、数値の改善が見られた。
　③管路更新率は前年度に比べ減少し、全国平均値を下回っているので、今後、アセットマネジメント手法の活用により、計画性をもって更新対策を行う必要がある。</t>
    <rPh sb="2" eb="8">
      <t>ユウケイコテイシサン</t>
    </rPh>
    <rPh sb="8" eb="10">
      <t>ゲンカ</t>
    </rPh>
    <rPh sb="10" eb="12">
      <t>ショウキャク</t>
    </rPh>
    <rPh sb="12" eb="13">
      <t>リツ</t>
    </rPh>
    <rPh sb="14" eb="16">
      <t>ゾウカ</t>
    </rPh>
    <rPh sb="16" eb="18">
      <t>ケイコウ</t>
    </rPh>
    <rPh sb="22" eb="24">
      <t>シセツ</t>
    </rPh>
    <rPh sb="25" eb="28">
      <t>ロウキュウカ</t>
    </rPh>
    <rPh sb="29" eb="30">
      <t>スス</t>
    </rPh>
    <rPh sb="38" eb="40">
      <t>カンロ</t>
    </rPh>
    <rPh sb="40" eb="43">
      <t>ケイネンカ</t>
    </rPh>
    <rPh sb="43" eb="44">
      <t>リツ</t>
    </rPh>
    <rPh sb="45" eb="48">
      <t>ゼンネンド</t>
    </rPh>
    <rPh sb="50" eb="52">
      <t>シタマワ</t>
    </rPh>
    <rPh sb="54" eb="56">
      <t>スウチ</t>
    </rPh>
    <rPh sb="57" eb="59">
      <t>カイゼン</t>
    </rPh>
    <rPh sb="60" eb="61">
      <t>ミ</t>
    </rPh>
    <rPh sb="68" eb="70">
      <t>カンロ</t>
    </rPh>
    <rPh sb="70" eb="72">
      <t>コウシン</t>
    </rPh>
    <rPh sb="72" eb="73">
      <t>リツ</t>
    </rPh>
    <rPh sb="74" eb="77">
      <t>ゼンネンド</t>
    </rPh>
    <rPh sb="78" eb="79">
      <t>クラ</t>
    </rPh>
    <rPh sb="80" eb="82">
      <t>ゲンショウ</t>
    </rPh>
    <rPh sb="84" eb="86">
      <t>ゼンコク</t>
    </rPh>
    <rPh sb="86" eb="89">
      <t>ヘイキンチ</t>
    </rPh>
    <rPh sb="90" eb="92">
      <t>シタマワ</t>
    </rPh>
    <rPh sb="99" eb="101">
      <t>コンゴ</t>
    </rPh>
    <rPh sb="112" eb="114">
      <t>シュホウ</t>
    </rPh>
    <rPh sb="115" eb="117">
      <t>カツヨウ</t>
    </rPh>
    <rPh sb="121" eb="124">
      <t>ケイカクセイ</t>
    </rPh>
    <rPh sb="128" eb="130">
      <t>コウシン</t>
    </rPh>
    <rPh sb="130" eb="132">
      <t>タイサク</t>
    </rPh>
    <rPh sb="133" eb="134">
      <t>オコナ</t>
    </rPh>
    <rPh sb="135" eb="137">
      <t>ヒツヨウ</t>
    </rPh>
    <phoneticPr fontId="4"/>
  </si>
  <si>
    <t>　経営の健全性・効率性の指標は前年度より改善されており、類似団体平均値と比較しても、良好であるが、老朽化の状況が類似団体平均値と比較すると低水準である。
　今後、給水人口の減少に伴い、収益が減少していくと予想されると共に、施設の維持管理費及び管路更新の計画的実施による建設改良費の増加が見込まれる。
　施設の統廃合など効率的な運営を行うと共に、官民連携・広域化を検討し、経費の削減に努めることで、経営基盤の強化とサービス向上を目指していく。</t>
    <rPh sb="1" eb="3">
      <t>ケイエイ</t>
    </rPh>
    <rPh sb="4" eb="7">
      <t>ケンゼンセイ</t>
    </rPh>
    <rPh sb="8" eb="11">
      <t>コウリツセイ</t>
    </rPh>
    <rPh sb="12" eb="14">
      <t>シヒョウ</t>
    </rPh>
    <rPh sb="15" eb="18">
      <t>ゼンネンド</t>
    </rPh>
    <rPh sb="20" eb="22">
      <t>カイゼン</t>
    </rPh>
    <rPh sb="36" eb="38">
      <t>ヒカク</t>
    </rPh>
    <rPh sb="42" eb="44">
      <t>リョウコウ</t>
    </rPh>
    <rPh sb="49" eb="52">
      <t>ロウキュウカ</t>
    </rPh>
    <rPh sb="53" eb="55">
      <t>ジョウキョウ</t>
    </rPh>
    <rPh sb="56" eb="63">
      <t>ルイジダンタイヘイキンチ</t>
    </rPh>
    <rPh sb="64" eb="66">
      <t>ヒカク</t>
    </rPh>
    <rPh sb="69" eb="72">
      <t>テイスイジュン</t>
    </rPh>
    <rPh sb="78" eb="80">
      <t>コンゴ</t>
    </rPh>
    <rPh sb="81" eb="83">
      <t>キュウスイ</t>
    </rPh>
    <rPh sb="83" eb="85">
      <t>ジンコウ</t>
    </rPh>
    <rPh sb="86" eb="88">
      <t>ゲンショウ</t>
    </rPh>
    <rPh sb="89" eb="90">
      <t>トモナ</t>
    </rPh>
    <rPh sb="92" eb="94">
      <t>シュウエキ</t>
    </rPh>
    <rPh sb="95" eb="97">
      <t>ゲンショウ</t>
    </rPh>
    <rPh sb="102" eb="104">
      <t>ヨソウ</t>
    </rPh>
    <rPh sb="108" eb="109">
      <t>トモ</t>
    </rPh>
    <rPh sb="111" eb="113">
      <t>シセツ</t>
    </rPh>
    <rPh sb="114" eb="116">
      <t>イジ</t>
    </rPh>
    <rPh sb="116" eb="119">
      <t>カンリヒ</t>
    </rPh>
    <rPh sb="119" eb="120">
      <t>オヨ</t>
    </rPh>
    <rPh sb="121" eb="123">
      <t>カンロ</t>
    </rPh>
    <rPh sb="123" eb="125">
      <t>コウシン</t>
    </rPh>
    <rPh sb="126" eb="129">
      <t>ケイカクテキ</t>
    </rPh>
    <rPh sb="129" eb="131">
      <t>ジッシ</t>
    </rPh>
    <rPh sb="134" eb="136">
      <t>ケンセツ</t>
    </rPh>
    <rPh sb="136" eb="138">
      <t>カイリョウ</t>
    </rPh>
    <rPh sb="138" eb="139">
      <t>ヒ</t>
    </rPh>
    <rPh sb="140" eb="142">
      <t>ゾウカ</t>
    </rPh>
    <rPh sb="143" eb="145">
      <t>ミコ</t>
    </rPh>
    <rPh sb="151" eb="153">
      <t>シセツ</t>
    </rPh>
    <rPh sb="154" eb="157">
      <t>トウハイゴウ</t>
    </rPh>
    <rPh sb="159" eb="162">
      <t>コウリツテキ</t>
    </rPh>
    <rPh sb="163" eb="165">
      <t>ウンエイ</t>
    </rPh>
    <rPh sb="166" eb="167">
      <t>オコナ</t>
    </rPh>
    <rPh sb="169" eb="170">
      <t>トモ</t>
    </rPh>
    <rPh sb="172" eb="174">
      <t>カンミン</t>
    </rPh>
    <rPh sb="174" eb="176">
      <t>レンケイ</t>
    </rPh>
    <rPh sb="177" eb="180">
      <t>コウイキカ</t>
    </rPh>
    <rPh sb="181" eb="183">
      <t>ケントウ</t>
    </rPh>
    <rPh sb="185" eb="187">
      <t>ケイヒ</t>
    </rPh>
    <rPh sb="188" eb="190">
      <t>サクゲン</t>
    </rPh>
    <rPh sb="191" eb="192">
      <t>ツト</t>
    </rPh>
    <rPh sb="198" eb="200">
      <t>ケイエイ</t>
    </rPh>
    <rPh sb="200" eb="202">
      <t>キバン</t>
    </rPh>
    <rPh sb="203" eb="205">
      <t>キョウカ</t>
    </rPh>
    <rPh sb="210" eb="212">
      <t>コウジョウ</t>
    </rPh>
    <rPh sb="213" eb="215">
      <t>メザ</t>
    </rPh>
    <phoneticPr fontId="4"/>
  </si>
  <si>
    <t xml:space="preserve"> 本市の水道事業は、平成２８年度に簡易水道を統合した。
　事業統合に併せ、旧簡水の料金を上水料金まで引き上げたため、平成２９年度から激変緩和措置を講じ、令和２年度に料金統一を図った。
　①経常収支比率、③流動比率の各指標が類似団体平均値を上回り、財務の健全性や支払能力に問題はない。
　⑥給水原価は前年度を下回り、ほぼ類似団体平均値と同水準となった。
　④企業債残高対給水収益比率は、前年より減少し、堅実な企業債の償還が進んでいる。
　⑤料金回収率は供給単価が増加したため、前年度より水準が高くなった。
　理由としては旧簡易水道料金値上による料金収入の増加やコロナ禍による家庭使用分の有収水量の増加が考えられる。
　⑦施設利用率については、年間配水量が増加したことによるものもあるが、分母の一日配水能力量の修正によるものが大きい。
　⑧有収率は前年度より上昇し数値の改善が見られたが、類似団体平均値と比べ低いため、引き続き漏水調査や管路の修繕等を行い、有収率の向上を図る必要がある。</t>
    <rPh sb="4" eb="6">
      <t>スイドウ</t>
    </rPh>
    <rPh sb="6" eb="8">
      <t>ジギョウ</t>
    </rPh>
    <rPh sb="10" eb="12">
      <t>ヘイセイ</t>
    </rPh>
    <rPh sb="14" eb="16">
      <t>ネンド</t>
    </rPh>
    <rPh sb="17" eb="19">
      <t>カンイ</t>
    </rPh>
    <rPh sb="19" eb="21">
      <t>スイドウ</t>
    </rPh>
    <rPh sb="22" eb="24">
      <t>トウゴウ</t>
    </rPh>
    <rPh sb="29" eb="31">
      <t>ジギョウ</t>
    </rPh>
    <rPh sb="31" eb="33">
      <t>トウゴウ</t>
    </rPh>
    <rPh sb="34" eb="35">
      <t>アワ</t>
    </rPh>
    <rPh sb="37" eb="38">
      <t>キュウ</t>
    </rPh>
    <rPh sb="104" eb="106">
      <t>リュウドウ</t>
    </rPh>
    <rPh sb="106" eb="108">
      <t>ヒリツ</t>
    </rPh>
    <rPh sb="119" eb="120">
      <t>チ</t>
    </rPh>
    <rPh sb="121" eb="123">
      <t>ウワマワ</t>
    </rPh>
    <rPh sb="125" eb="127">
      <t>ザイム</t>
    </rPh>
    <rPh sb="128" eb="131">
      <t>ケンゼンセイ</t>
    </rPh>
    <rPh sb="132" eb="134">
      <t>シハライ</t>
    </rPh>
    <rPh sb="134" eb="136">
      <t>ノウリョク</t>
    </rPh>
    <rPh sb="137" eb="139">
      <t>モンダイ</t>
    </rPh>
    <rPh sb="146" eb="148">
      <t>キュウスイ</t>
    </rPh>
    <rPh sb="148" eb="150">
      <t>ゲンカ</t>
    </rPh>
    <rPh sb="151" eb="154">
      <t>ゼンネンド</t>
    </rPh>
    <rPh sb="155" eb="157">
      <t>シタマワ</t>
    </rPh>
    <rPh sb="161" eb="167">
      <t>ルイジダンタイヘイキン</t>
    </rPh>
    <rPh sb="167" eb="168">
      <t>チ</t>
    </rPh>
    <rPh sb="169" eb="172">
      <t>ドウスイジュン</t>
    </rPh>
    <rPh sb="180" eb="182">
      <t>キギョウ</t>
    </rPh>
    <rPh sb="182" eb="183">
      <t>サイ</t>
    </rPh>
    <rPh sb="183" eb="185">
      <t>ザンダカ</t>
    </rPh>
    <rPh sb="185" eb="186">
      <t>タイ</t>
    </rPh>
    <rPh sb="186" eb="188">
      <t>キュウスイ</t>
    </rPh>
    <rPh sb="188" eb="190">
      <t>シュウエキ</t>
    </rPh>
    <rPh sb="190" eb="192">
      <t>ヒリツ</t>
    </rPh>
    <rPh sb="194" eb="196">
      <t>ゼンネン</t>
    </rPh>
    <rPh sb="198" eb="200">
      <t>ゲンショウ</t>
    </rPh>
    <rPh sb="202" eb="204">
      <t>ケンジツ</t>
    </rPh>
    <rPh sb="205" eb="207">
      <t>キギョウ</t>
    </rPh>
    <rPh sb="207" eb="208">
      <t>サイ</t>
    </rPh>
    <rPh sb="209" eb="211">
      <t>ショウカン</t>
    </rPh>
    <rPh sb="212" eb="213">
      <t>スス</t>
    </rPh>
    <rPh sb="221" eb="223">
      <t>リョウキン</t>
    </rPh>
    <rPh sb="223" eb="225">
      <t>カイシュウ</t>
    </rPh>
    <rPh sb="225" eb="226">
      <t>リツ</t>
    </rPh>
    <rPh sb="229" eb="231">
      <t>タンカ</t>
    </rPh>
    <rPh sb="255" eb="257">
      <t>リユウ</t>
    </rPh>
    <rPh sb="261" eb="262">
      <t>キュウ</t>
    </rPh>
    <rPh sb="262" eb="264">
      <t>カンイ</t>
    </rPh>
    <rPh sb="264" eb="266">
      <t>スイドウ</t>
    </rPh>
    <rPh sb="266" eb="268">
      <t>リョウキン</t>
    </rPh>
    <rPh sb="268" eb="270">
      <t>ネア</t>
    </rPh>
    <rPh sb="273" eb="275">
      <t>リョウキン</t>
    </rPh>
    <rPh sb="275" eb="277">
      <t>シュウニュウ</t>
    </rPh>
    <rPh sb="278" eb="280">
      <t>ゾウカ</t>
    </rPh>
    <rPh sb="284" eb="285">
      <t>カ</t>
    </rPh>
    <rPh sb="288" eb="290">
      <t>カテイ</t>
    </rPh>
    <rPh sb="290" eb="292">
      <t>シヨウ</t>
    </rPh>
    <rPh sb="292" eb="293">
      <t>ブン</t>
    </rPh>
    <rPh sb="294" eb="295">
      <t>ユウ</t>
    </rPh>
    <rPh sb="295" eb="296">
      <t>シュウ</t>
    </rPh>
    <rPh sb="296" eb="298">
      <t>スイリョウ</t>
    </rPh>
    <rPh sb="299" eb="301">
      <t>ゾウカ</t>
    </rPh>
    <rPh sb="302" eb="303">
      <t>カンガ</t>
    </rPh>
    <rPh sb="311" eb="313">
      <t>シセツ</t>
    </rPh>
    <rPh sb="313" eb="315">
      <t>リヨウ</t>
    </rPh>
    <rPh sb="315" eb="316">
      <t>リツ</t>
    </rPh>
    <rPh sb="322" eb="324">
      <t>ネンカン</t>
    </rPh>
    <rPh sb="324" eb="326">
      <t>ハイスイ</t>
    </rPh>
    <rPh sb="326" eb="327">
      <t>リョウ</t>
    </rPh>
    <rPh sb="328" eb="330">
      <t>ゾウカ</t>
    </rPh>
    <rPh sb="344" eb="346">
      <t>ブンボ</t>
    </rPh>
    <rPh sb="347" eb="349">
      <t>イチニチ</t>
    </rPh>
    <rPh sb="349" eb="351">
      <t>ハイスイ</t>
    </rPh>
    <rPh sb="351" eb="353">
      <t>ノウリョク</t>
    </rPh>
    <rPh sb="353" eb="354">
      <t>リョウ</t>
    </rPh>
    <rPh sb="355" eb="357">
      <t>シュウセイ</t>
    </rPh>
    <rPh sb="363" eb="364">
      <t>オオ</t>
    </rPh>
    <rPh sb="370" eb="373">
      <t>ユウシュウリツ</t>
    </rPh>
    <rPh sb="374" eb="377">
      <t>ゼンネンド</t>
    </rPh>
    <rPh sb="379" eb="381">
      <t>ジョウショウ</t>
    </rPh>
    <rPh sb="382" eb="384">
      <t>スウチ</t>
    </rPh>
    <rPh sb="385" eb="387">
      <t>カイゼン</t>
    </rPh>
    <rPh sb="388" eb="389">
      <t>ミ</t>
    </rPh>
    <rPh sb="394" eb="396">
      <t>ルイジ</t>
    </rPh>
    <rPh sb="396" eb="398">
      <t>ダンタイ</t>
    </rPh>
    <rPh sb="398" eb="400">
      <t>ヘイキン</t>
    </rPh>
    <rPh sb="400" eb="401">
      <t>チ</t>
    </rPh>
    <rPh sb="402" eb="403">
      <t>クラ</t>
    </rPh>
    <rPh sb="404" eb="405">
      <t>ヒク</t>
    </rPh>
    <rPh sb="409" eb="410">
      <t>ヒ</t>
    </rPh>
    <rPh sb="411" eb="412">
      <t>ツヅ</t>
    </rPh>
    <rPh sb="413" eb="415">
      <t>ロウスイ</t>
    </rPh>
    <rPh sb="415" eb="417">
      <t>チョウサ</t>
    </rPh>
    <rPh sb="418" eb="420">
      <t>カンロ</t>
    </rPh>
    <rPh sb="421" eb="423">
      <t>シュウゼン</t>
    </rPh>
    <rPh sb="423" eb="424">
      <t>トウ</t>
    </rPh>
    <rPh sb="425" eb="426">
      <t>オコナ</t>
    </rPh>
    <rPh sb="428" eb="431">
      <t>ユウシュウリツ</t>
    </rPh>
    <rPh sb="432" eb="434">
      <t>コウジョウ</t>
    </rPh>
    <rPh sb="435" eb="436">
      <t>ハカ</t>
    </rPh>
    <rPh sb="437" eb="4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</si>
</sst>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0.68</c:v>
                </c:pt>
                <c:pt idx="2">
                  <c:v>0.28999999999999998</c:v>
                </c:pt>
                <c:pt idx="3">
                  <c:v>0.46</c:v>
                </c:pt>
                <c:pt idx="4">
                  <c:v>0.1</c:v>
                </c:pt>
              </c:numCache>
            </c:numRef>
          </c:val>
          <c:extLst>
            <c:ext xmlns:c16="http://schemas.microsoft.com/office/drawing/2014/chart" uri="{C3380CC4-5D6E-409C-BE32-E72D297353CC}">
              <c16:uniqueId val="{00000000-EC08-459F-9596-B634830BE5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C08-459F-9596-B634830BE5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52.84</c:v>
                </c:pt>
                <c:pt idx="1">
                  <c:v>51.73</c:v>
                </c:pt>
                <c:pt idx="2">
                  <c:v>51.71</c:v>
                </c:pt>
                <c:pt idx="3">
                  <c:v>52.18</c:v>
                </c:pt>
                <c:pt idx="4">
                  <c:v>77.75</c:v>
                </c:pt>
              </c:numCache>
            </c:numRef>
          </c:val>
          <c:extLst>
            <c:ext xmlns:c16="http://schemas.microsoft.com/office/drawing/2014/chart" uri="{C3380CC4-5D6E-409C-BE32-E72D297353CC}">
              <c16:uniqueId val="{00000000-BE2D-45BC-9346-E15ADADB50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E2D-45BC-9346-E15ADADB50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78.989999999999995</c:v>
                </c:pt>
                <c:pt idx="1">
                  <c:v>80.58</c:v>
                </c:pt>
                <c:pt idx="2">
                  <c:v>80.180000000000007</c:v>
                </c:pt>
                <c:pt idx="3">
                  <c:v>78.010000000000005</c:v>
                </c:pt>
                <c:pt idx="4">
                  <c:v>79.55</c:v>
                </c:pt>
              </c:numCache>
            </c:numRef>
          </c:val>
          <c:extLst>
            <c:ext xmlns:c16="http://schemas.microsoft.com/office/drawing/2014/chart" uri="{C3380CC4-5D6E-409C-BE32-E72D297353CC}">
              <c16:uniqueId val="{00000000-88BA-45EA-A6FF-80368339942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88BA-45EA-A6FF-80368339942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114.88</c:v>
                </c:pt>
                <c:pt idx="1">
                  <c:v>114.26</c:v>
                </c:pt>
                <c:pt idx="2">
                  <c:v>115.13</c:v>
                </c:pt>
                <c:pt idx="3">
                  <c:v>112.2</c:v>
                </c:pt>
                <c:pt idx="4">
                  <c:v>113.62</c:v>
                </c:pt>
              </c:numCache>
            </c:numRef>
          </c:val>
          <c:extLst>
            <c:ext xmlns:c16="http://schemas.microsoft.com/office/drawing/2014/chart" uri="{C3380CC4-5D6E-409C-BE32-E72D297353CC}">
              <c16:uniqueId val="{00000000-A8B2-43ED-B65C-FEDE41618B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A8B2-43ED-B65C-FEDE41618B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47.46</c:v>
                </c:pt>
                <c:pt idx="1">
                  <c:v>48.39</c:v>
                </c:pt>
                <c:pt idx="2">
                  <c:v>49.59</c:v>
                </c:pt>
                <c:pt idx="3">
                  <c:v>50.07</c:v>
                </c:pt>
                <c:pt idx="4">
                  <c:v>51.17</c:v>
                </c:pt>
              </c:numCache>
            </c:numRef>
          </c:val>
          <c:extLst>
            <c:ext xmlns:c16="http://schemas.microsoft.com/office/drawing/2014/chart" uri="{C3380CC4-5D6E-409C-BE32-E72D297353CC}">
              <c16:uniqueId val="{00000000-2975-4FBF-A1D2-2DBA498C880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975-4FBF-A1D2-2DBA498C880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3.82</c:v>
                </c:pt>
                <c:pt idx="1">
                  <c:v>3.94</c:v>
                </c:pt>
                <c:pt idx="2">
                  <c:v>4.2300000000000004</c:v>
                </c:pt>
                <c:pt idx="3">
                  <c:v>4.3600000000000003</c:v>
                </c:pt>
                <c:pt idx="4">
                  <c:v>4.2300000000000004</c:v>
                </c:pt>
              </c:numCache>
            </c:numRef>
          </c:val>
          <c:extLst>
            <c:ext xmlns:c16="http://schemas.microsoft.com/office/drawing/2014/chart" uri="{C3380CC4-5D6E-409C-BE32-E72D297353CC}">
              <c16:uniqueId val="{00000000-5D60-4FA8-99EA-76F4BC61A3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D60-4FA8-99EA-76F4BC61A3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7C-41CE-9EEC-66A25F181A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A7C-41CE-9EEC-66A25F181A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391.93</c:v>
                </c:pt>
                <c:pt idx="1">
                  <c:v>419.36</c:v>
                </c:pt>
                <c:pt idx="2">
                  <c:v>457.21</c:v>
                </c:pt>
                <c:pt idx="3">
                  <c:v>437.39</c:v>
                </c:pt>
                <c:pt idx="4">
                  <c:v>458.63</c:v>
                </c:pt>
              </c:numCache>
            </c:numRef>
          </c:val>
          <c:extLst>
            <c:ext xmlns:c16="http://schemas.microsoft.com/office/drawing/2014/chart" uri="{C3380CC4-5D6E-409C-BE32-E72D297353CC}">
              <c16:uniqueId val="{00000000-1762-4BBF-B75D-C7A9AE2488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762-4BBF-B75D-C7A9AE2488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462.22</c:v>
                </c:pt>
                <c:pt idx="1">
                  <c:v>461.35</c:v>
                </c:pt>
                <c:pt idx="2">
                  <c:v>452.8</c:v>
                </c:pt>
                <c:pt idx="3">
                  <c:v>447.36</c:v>
                </c:pt>
                <c:pt idx="4">
                  <c:v>427.83</c:v>
                </c:pt>
              </c:numCache>
            </c:numRef>
          </c:val>
          <c:extLst>
            <c:ext xmlns:c16="http://schemas.microsoft.com/office/drawing/2014/chart" uri="{C3380CC4-5D6E-409C-BE32-E72D297353CC}">
              <c16:uniqueId val="{00000000-A3EA-4417-AB64-285063AC6B2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3EA-4417-AB64-285063AC6B2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99.61</c:v>
                </c:pt>
                <c:pt idx="1">
                  <c:v>100.59</c:v>
                </c:pt>
                <c:pt idx="2">
                  <c:v>100.68</c:v>
                </c:pt>
                <c:pt idx="3">
                  <c:v>99.53</c:v>
                </c:pt>
                <c:pt idx="4">
                  <c:v>102.12</c:v>
                </c:pt>
              </c:numCache>
            </c:numRef>
          </c:val>
          <c:extLst>
            <c:ext xmlns:c16="http://schemas.microsoft.com/office/drawing/2014/chart" uri="{C3380CC4-5D6E-409C-BE32-E72D297353CC}">
              <c16:uniqueId val="{00000000-7586-42DD-BC7D-FA376229D9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7586-42DD-BC7D-FA376229D9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164.17</c:v>
                </c:pt>
                <c:pt idx="1">
                  <c:v>163.97</c:v>
                </c:pt>
                <c:pt idx="2">
                  <c:v>166.01</c:v>
                </c:pt>
                <c:pt idx="3">
                  <c:v>170.39</c:v>
                </c:pt>
                <c:pt idx="4">
                  <c:v>167.37</c:v>
                </c:pt>
              </c:numCache>
            </c:numRef>
          </c:val>
          <c:extLst>
            <c:ext xmlns:c16="http://schemas.microsoft.com/office/drawing/2014/chart" uri="{C3380CC4-5D6E-409C-BE32-E72D297353CC}">
              <c16:uniqueId val="{00000000-D88B-4A27-AFB4-20268EFA16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88B-4A27-AFB4-20268EFA16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福島県　白河市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60110</v>
      </c>
      <c r="AM8" s="71"/>
      <c r="AN8" s="71"/>
      <c r="AO8" s="71"/>
      <c r="AP8" s="71"/>
      <c r="AQ8" s="71"/>
      <c r="AR8" s="71"/>
      <c r="AS8" s="71"/>
      <c r="AT8" s="67">
        <f>データ!$S$6</f>
        <v>305.32</v>
      </c>
      <c r="AU8" s="68"/>
      <c r="AV8" s="68"/>
      <c r="AW8" s="68"/>
      <c r="AX8" s="68"/>
      <c r="AY8" s="68"/>
      <c r="AZ8" s="68"/>
      <c r="BA8" s="68"/>
      <c r="BB8" s="70">
        <f>データ!$T$6</f>
        <v>196.88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65.61</v>
      </c>
      <c r="J10" s="68"/>
      <c r="K10" s="68"/>
      <c r="L10" s="68"/>
      <c r="M10" s="68"/>
      <c r="N10" s="68"/>
      <c r="O10" s="69"/>
      <c r="P10" s="70">
        <f>データ!$P$6</f>
        <v>95.89</v>
      </c>
      <c r="Q10" s="70"/>
      <c r="R10" s="70"/>
      <c r="S10" s="70"/>
      <c r="T10" s="70"/>
      <c r="U10" s="70"/>
      <c r="V10" s="70"/>
      <c r="W10" s="71">
        <f>データ!$Q$6</f>
        <v>2343</v>
      </c>
      <c r="X10" s="71"/>
      <c r="Y10" s="71"/>
      <c r="Z10" s="71"/>
      <c r="AA10" s="71"/>
      <c r="AB10" s="71"/>
      <c r="AC10" s="71"/>
      <c r="AD10" s="2"/>
      <c r="AE10" s="2"/>
      <c r="AF10" s="2"/>
      <c r="AG10" s="2"/>
      <c r="AH10" s="4"/>
      <c r="AI10" s="4"/>
      <c r="AJ10" s="4"/>
      <c r="AK10" s="4"/>
      <c r="AL10" s="71">
        <f>データ!$U$6</f>
        <v>57378</v>
      </c>
      <c r="AM10" s="71"/>
      <c r="AN10" s="71"/>
      <c r="AO10" s="71"/>
      <c r="AP10" s="71"/>
      <c r="AQ10" s="71"/>
      <c r="AR10" s="71"/>
      <c r="AS10" s="71"/>
      <c r="AT10" s="67">
        <f>データ!$V$6</f>
        <v>161.16999999999999</v>
      </c>
      <c r="AU10" s="68"/>
      <c r="AV10" s="68"/>
      <c r="AW10" s="68"/>
      <c r="AX10" s="68"/>
      <c r="AY10" s="68"/>
      <c r="AZ10" s="68"/>
      <c r="BA10" s="68"/>
      <c r="BB10" s="70">
        <f>データ!$W$6</f>
        <v>356.01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G/JjB4vgrlZ0HaQTd7S3R6DpJdVRCngZbM3T7HQUYgwdd2LAQEYruKNdFkGwvQoACBU+0pvJR8P/+q6X0fK9A==" saltValue="gjhID262+e34VZ3s0ad2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72052</v>
      </c>
      <c r="D6" s="34">
        <f t="shared" si="3"/>
        <v>46</v>
      </c>
      <c r="E6" s="34">
        <f t="shared" si="3"/>
        <v>1</v>
      </c>
      <c r="F6" s="34">
        <f t="shared" si="3"/>
        <v>0</v>
      </c>
      <c r="G6" s="34">
        <f t="shared" si="3"/>
        <v>1</v>
      </c>
      <c r="H6" s="34" t="str">
        <f t="shared" si="3"/>
        <v>福島県　白河市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65.61</v>
      </c>
      <c r="P6" s="35">
        <f t="shared" si="3"/>
        <v>95.89</v>
      </c>
      <c r="Q6" s="35">
        <f t="shared" si="3"/>
        <v>2343</v>
      </c>
      <c r="R6" s="35">
        <f t="shared" si="3"/>
        <v>60110</v>
      </c>
      <c r="S6" s="35">
        <f t="shared" si="3"/>
        <v>305.32</v>
      </c>
      <c r="T6" s="35">
        <f t="shared" si="3"/>
        <v>196.88</v>
      </c>
      <c r="U6" s="35">
        <f t="shared" si="3"/>
        <v>57378</v>
      </c>
      <c r="V6" s="35">
        <f t="shared" si="3"/>
        <v>161.16999999999999</v>
      </c>
      <c r="W6" s="35">
        <f t="shared" si="3"/>
        <v>356.01</v>
      </c>
      <c r="X6" s="36">
        <f>IF(X7="",NA(),X7)</f>
        <v>114.88</v>
      </c>
      <c r="Y6" s="36">
        <f t="shared" ref="Y6:AG6" si="4">IF(Y7="",NA(),Y7)</f>
        <v>114.26</v>
      </c>
      <c r="Z6" s="36">
        <f t="shared" si="4"/>
        <v>115.13</v>
      </c>
      <c r="AA6" s="36">
        <f t="shared" si="4"/>
        <v>112.2</v>
      </c>
      <c r="AB6" s="36">
        <f t="shared" si="4"/>
        <v>113.62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391.93</v>
      </c>
      <c r="AU6" s="36">
        <f t="shared" ref="AU6:BC6" si="6">IF(AU7="",NA(),AU7)</f>
        <v>419.36</v>
      </c>
      <c r="AV6" s="36">
        <f t="shared" si="6"/>
        <v>457.21</v>
      </c>
      <c r="AW6" s="36">
        <f t="shared" si="6"/>
        <v>437.39</v>
      </c>
      <c r="AX6" s="36">
        <f t="shared" si="6"/>
        <v>458.63</v>
      </c>
      <c r="AY6" s="36">
        <f t="shared" si="6"/>
        <v>357.82</v>
      </c>
      <c r="AZ6" s="36">
        <f t="shared" si="6"/>
        <v>355.5</v>
      </c>
      <c r="BA6" s="36">
        <f t="shared" si="6"/>
        <v>349.83</v>
      </c>
      <c r="BB6" s="36">
        <f t="shared" si="6"/>
        <v>360.86</v>
      </c>
      <c r="BC6" s="36">
        <f t="shared" si="6"/>
        <v>350.79</v>
      </c>
      <c r="BD6" s="35" t="str">
        <f>IF(BD7="","",IF(BD7="-","【-】","【"&amp;SUBSTITUTE(TEXT(BD7,"#,##0.00"),"-","△")&amp;"】"))</f>
        <v>【260.31】</v>
      </c>
      <c r="BE6" s="36">
        <f>IF(BE7="",NA(),BE7)</f>
        <v>462.22</v>
      </c>
      <c r="BF6" s="36">
        <f t="shared" ref="BF6:BN6" si="7">IF(BF7="",NA(),BF7)</f>
        <v>461.35</v>
      </c>
      <c r="BG6" s="36">
        <f t="shared" si="7"/>
        <v>452.8</v>
      </c>
      <c r="BH6" s="36">
        <f t="shared" si="7"/>
        <v>447.36</v>
      </c>
      <c r="BI6" s="36">
        <f t="shared" si="7"/>
        <v>427.83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99.61</v>
      </c>
      <c r="BQ6" s="36">
        <f t="shared" ref="BQ6:BY6" si="8">IF(BQ7="",NA(),BQ7)</f>
        <v>100.59</v>
      </c>
      <c r="BR6" s="36">
        <f t="shared" si="8"/>
        <v>100.68</v>
      </c>
      <c r="BS6" s="36">
        <f t="shared" si="8"/>
        <v>99.53</v>
      </c>
      <c r="BT6" s="36">
        <f t="shared" si="8"/>
        <v>102.12</v>
      </c>
      <c r="BU6" s="36">
        <f t="shared" si="8"/>
        <v>106.01</v>
      </c>
      <c r="BV6" s="36">
        <f t="shared" si="8"/>
        <v>104.57</v>
      </c>
      <c r="BW6" s="36">
        <f t="shared" si="8"/>
        <v>103.54</v>
      </c>
      <c r="BX6" s="36">
        <f t="shared" si="8"/>
        <v>103.32</v>
      </c>
      <c r="BY6" s="36">
        <f t="shared" si="8"/>
        <v>100.85</v>
      </c>
      <c r="BZ6" s="35" t="str">
        <f>IF(BZ7="","",IF(BZ7="-","【-】","【"&amp;SUBSTITUTE(TEXT(BZ7,"#,##0.00"),"-","△")&amp;"】"))</f>
        <v>【100.05】</v>
      </c>
      <c r="CA6" s="36">
        <f>IF(CA7="",NA(),CA7)</f>
        <v>164.17</v>
      </c>
      <c r="CB6" s="36">
        <f t="shared" ref="CB6:CJ6" si="9">IF(CB7="",NA(),CB7)</f>
        <v>163.97</v>
      </c>
      <c r="CC6" s="36">
        <f t="shared" si="9"/>
        <v>166.01</v>
      </c>
      <c r="CD6" s="36">
        <f t="shared" si="9"/>
        <v>170.39</v>
      </c>
      <c r="CE6" s="36">
        <f t="shared" si="9"/>
        <v>167.37</v>
      </c>
      <c r="CF6" s="36">
        <f t="shared" si="9"/>
        <v>162.24</v>
      </c>
      <c r="CG6" s="36">
        <f t="shared" si="9"/>
        <v>165.47</v>
      </c>
      <c r="CH6" s="36">
        <f t="shared" si="9"/>
        <v>167.46</v>
      </c>
      <c r="CI6" s="36">
        <f t="shared" si="9"/>
        <v>168.56</v>
      </c>
      <c r="CJ6" s="36">
        <f t="shared" si="9"/>
        <v>167.1</v>
      </c>
      <c r="CK6" s="35" t="str">
        <f>IF(CK7="","",IF(CK7="-","【-】","【"&amp;SUBSTITUTE(TEXT(CK7,"#,##0.00"),"-","△")&amp;"】"))</f>
        <v>【166.40】</v>
      </c>
      <c r="CL6" s="36">
        <f>IF(CL7="",NA(),CL7)</f>
        <v>52.84</v>
      </c>
      <c r="CM6" s="36">
        <f t="shared" ref="CM6:CU6" si="10">IF(CM7="",NA(),CM7)</f>
        <v>51.73</v>
      </c>
      <c r="CN6" s="36">
        <f t="shared" si="10"/>
        <v>51.71</v>
      </c>
      <c r="CO6" s="36">
        <f t="shared" si="10"/>
        <v>52.18</v>
      </c>
      <c r="CP6" s="36">
        <f t="shared" si="10"/>
        <v>77.75</v>
      </c>
      <c r="CQ6" s="36">
        <f t="shared" si="10"/>
        <v>59.11</v>
      </c>
      <c r="CR6" s="36">
        <f t="shared" si="10"/>
        <v>59.74</v>
      </c>
      <c r="CS6" s="36">
        <f t="shared" si="10"/>
        <v>59.46</v>
      </c>
      <c r="CT6" s="36">
        <f t="shared" si="10"/>
        <v>59.51</v>
      </c>
      <c r="CU6" s="36">
        <f t="shared" si="10"/>
        <v>59.91</v>
      </c>
      <c r="CV6" s="35" t="str">
        <f>IF(CV7="","",IF(CV7="-","【-】","【"&amp;SUBSTITUTE(TEXT(CV7,"#,##0.00"),"-","△")&amp;"】"))</f>
        <v>【60.69】</v>
      </c>
      <c r="CW6" s="36">
        <f>IF(CW7="",NA(),CW7)</f>
        <v>78.989999999999995</v>
      </c>
      <c r="CX6" s="36">
        <f t="shared" ref="CX6:DF6" si="11">IF(CX7="",NA(),CX7)</f>
        <v>80.58</v>
      </c>
      <c r="CY6" s="36">
        <f t="shared" si="11"/>
        <v>80.180000000000007</v>
      </c>
      <c r="CZ6" s="36">
        <f t="shared" si="11"/>
        <v>78.010000000000005</v>
      </c>
      <c r="DA6" s="36">
        <f t="shared" si="11"/>
        <v>79.55</v>
      </c>
      <c r="DB6" s="36">
        <f t="shared" si="11"/>
        <v>87.91</v>
      </c>
      <c r="DC6" s="36">
        <f t="shared" si="11"/>
        <v>87.28</v>
      </c>
      <c r="DD6" s="36">
        <f t="shared" si="11"/>
        <v>87.41</v>
      </c>
      <c r="DE6" s="36">
        <f t="shared" si="11"/>
        <v>87.08</v>
      </c>
      <c r="DF6" s="36">
        <f t="shared" si="11"/>
        <v>87.26</v>
      </c>
      <c r="DG6" s="35" t="str">
        <f>IF(DG7="","",IF(DG7="-","【-】","【"&amp;SUBSTITUTE(TEXT(DG7,"#,##0.00"),"-","△")&amp;"】"))</f>
        <v>【89.82】</v>
      </c>
      <c r="DH6" s="36">
        <f>IF(DH7="",NA(),DH7)</f>
        <v>47.46</v>
      </c>
      <c r="DI6" s="36">
        <f t="shared" ref="DI6:DQ6" si="12">IF(DI7="",NA(),DI7)</f>
        <v>48.39</v>
      </c>
      <c r="DJ6" s="36">
        <f t="shared" si="12"/>
        <v>49.59</v>
      </c>
      <c r="DK6" s="36">
        <f t="shared" si="12"/>
        <v>50.07</v>
      </c>
      <c r="DL6" s="36">
        <f t="shared" si="12"/>
        <v>51.17</v>
      </c>
      <c r="DM6" s="36">
        <f t="shared" si="12"/>
        <v>46.88</v>
      </c>
      <c r="DN6" s="36">
        <f t="shared" si="12"/>
        <v>46.94</v>
      </c>
      <c r="DO6" s="36">
        <f t="shared" si="12"/>
        <v>47.62</v>
      </c>
      <c r="DP6" s="36">
        <f t="shared" si="12"/>
        <v>48.55</v>
      </c>
      <c r="DQ6" s="36">
        <f t="shared" si="12"/>
        <v>49.2</v>
      </c>
      <c r="DR6" s="35" t="str">
        <f>IF(DR7="","",IF(DR7="-","【-】","【"&amp;SUBSTITUTE(TEXT(DR7,"#,##0.00"),"-","△")&amp;"】"))</f>
        <v>【50.19】</v>
      </c>
      <c r="DS6" s="36">
        <f>IF(DS7="",NA(),DS7)</f>
        <v>3.82</v>
      </c>
      <c r="DT6" s="36">
        <f t="shared" ref="DT6:EB6" si="13">IF(DT7="",NA(),DT7)</f>
        <v>3.94</v>
      </c>
      <c r="DU6" s="36">
        <f t="shared" si="13"/>
        <v>4.2300000000000004</v>
      </c>
      <c r="DV6" s="36">
        <f t="shared" si="13"/>
        <v>4.3600000000000003</v>
      </c>
      <c r="DW6" s="36">
        <f t="shared" si="13"/>
        <v>4.2300000000000004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0.68</v>
      </c>
      <c r="EF6" s="36">
        <f t="shared" si="14"/>
        <v>0.28999999999999998</v>
      </c>
      <c r="EG6" s="36">
        <f t="shared" si="14"/>
        <v>0.46</v>
      </c>
      <c r="EH6" s="36">
        <f t="shared" si="14"/>
        <v>0.1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72052</v>
      </c>
      <c r="D7" s="38">
        <v>46</v>
      </c>
      <c r="E7" s="38">
        <v>1</v>
      </c>
      <c r="F7" s="38">
        <v>0</v>
      </c>
      <c r="G7" s="38">
        <v>1</v>
      </c>
      <c r="H7" s="38" t="s">
        <v>93</v>
      </c>
      <c r="I7" s="38" t="s">
        <v>94</v>
      </c>
      <c r="J7" s="38" t="s">
        <v>95</v>
      </c>
      <c r="K7" s="38" t="s">
        <v>96</v>
      </c>
      <c r="L7" s="38" t="s">
        <v>97</v>
      </c>
      <c r="M7" s="38" t="s">
        <v>98</v>
      </c>
      <c r="N7" s="39" t="s">
        <v>99</v>
      </c>
      <c r="O7" s="39">
        <v>65.61</v>
      </c>
      <c r="P7" s="39">
        <v>95.89</v>
      </c>
      <c r="Q7" s="39">
        <v>2343</v>
      </c>
      <c r="R7" s="39">
        <v>60110</v>
      </c>
      <c r="S7" s="39">
        <v>305.32</v>
      </c>
      <c r="T7" s="39">
        <v>196.88</v>
      </c>
      <c r="U7" s="39">
        <v>57378</v>
      </c>
      <c r="V7" s="39">
        <v>161.16999999999999</v>
      </c>
      <c r="W7" s="39">
        <v>356.01</v>
      </c>
      <c r="X7" s="39">
        <v>114.88</v>
      </c>
      <c r="Y7" s="39">
        <v>114.26</v>
      </c>
      <c r="Z7" s="39">
        <v>115.13</v>
      </c>
      <c r="AA7" s="39">
        <v>112.2</v>
      </c>
      <c r="AB7" s="39">
        <v>113.62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391.93</v>
      </c>
      <c r="AU7" s="39">
        <v>419.36</v>
      </c>
      <c r="AV7" s="39">
        <v>457.21</v>
      </c>
      <c r="AW7" s="39">
        <v>437.39</v>
      </c>
      <c r="AX7" s="39">
        <v>458.63</v>
      </c>
      <c r="AY7" s="39">
        <v>357.82</v>
      </c>
      <c r="AZ7" s="39">
        <v>355.5</v>
      </c>
      <c r="BA7" s="39">
        <v>349.83</v>
      </c>
      <c r="BB7" s="39">
        <v>360.86</v>
      </c>
      <c r="BC7" s="39">
        <v>350.79</v>
      </c>
      <c r="BD7" s="39">
        <v>260.31</v>
      </c>
      <c r="BE7" s="39">
        <v>462.22</v>
      </c>
      <c r="BF7" s="39">
        <v>461.35</v>
      </c>
      <c r="BG7" s="39">
        <v>452.8</v>
      </c>
      <c r="BH7" s="39">
        <v>447.36</v>
      </c>
      <c r="BI7" s="39">
        <v>427.83</v>
      </c>
      <c r="BJ7" s="39">
        <v>307.45999999999998</v>
      </c>
      <c r="BK7" s="39">
        <v>312.58</v>
      </c>
      <c r="BL7" s="39">
        <v>314.87</v>
      </c>
      <c r="BM7" s="39">
        <v>309.27999999999997</v>
      </c>
      <c r="BN7" s="39">
        <v>322.92</v>
      </c>
      <c r="BO7" s="39">
        <v>275.67</v>
      </c>
      <c r="BP7" s="39">
        <v>99.61</v>
      </c>
      <c r="BQ7" s="39">
        <v>100.59</v>
      </c>
      <c r="BR7" s="39">
        <v>100.68</v>
      </c>
      <c r="BS7" s="39">
        <v>99.53</v>
      </c>
      <c r="BT7" s="39">
        <v>102.12</v>
      </c>
      <c r="BU7" s="39">
        <v>106.01</v>
      </c>
      <c r="BV7" s="39">
        <v>104.57</v>
      </c>
      <c r="BW7" s="39">
        <v>103.54</v>
      </c>
      <c r="BX7" s="39">
        <v>103.32</v>
      </c>
      <c r="BY7" s="39">
        <v>100.85</v>
      </c>
      <c r="BZ7" s="39">
        <v>100.05</v>
      </c>
      <c r="CA7" s="39">
        <v>164.17</v>
      </c>
      <c r="CB7" s="39">
        <v>163.97</v>
      </c>
      <c r="CC7" s="39">
        <v>166.01</v>
      </c>
      <c r="CD7" s="39">
        <v>170.39</v>
      </c>
      <c r="CE7" s="39">
        <v>167.37</v>
      </c>
      <c r="CF7" s="39">
        <v>162.24</v>
      </c>
      <c r="CG7" s="39">
        <v>165.47</v>
      </c>
      <c r="CH7" s="39">
        <v>167.46</v>
      </c>
      <c r="CI7" s="39">
        <v>168.56</v>
      </c>
      <c r="CJ7" s="39">
        <v>167.1</v>
      </c>
      <c r="CK7" s="39">
        <v>166.4</v>
      </c>
      <c r="CL7" s="39">
        <v>52.84</v>
      </c>
      <c r="CM7" s="39">
        <v>51.73</v>
      </c>
      <c r="CN7" s="39">
        <v>51.71</v>
      </c>
      <c r="CO7" s="39">
        <v>52.18</v>
      </c>
      <c r="CP7" s="39">
        <v>77.75</v>
      </c>
      <c r="CQ7" s="39">
        <v>59.11</v>
      </c>
      <c r="CR7" s="39">
        <v>59.74</v>
      </c>
      <c r="CS7" s="39">
        <v>59.46</v>
      </c>
      <c r="CT7" s="39">
        <v>59.51</v>
      </c>
      <c r="CU7" s="39">
        <v>59.91</v>
      </c>
      <c r="CV7" s="39">
        <v>60.69</v>
      </c>
      <c r="CW7" s="39">
        <v>78.989999999999995</v>
      </c>
      <c r="CX7" s="39">
        <v>80.58</v>
      </c>
      <c r="CY7" s="39">
        <v>80.180000000000007</v>
      </c>
      <c r="CZ7" s="39">
        <v>78.010000000000005</v>
      </c>
      <c r="DA7" s="39">
        <v>79.55</v>
      </c>
      <c r="DB7" s="39">
        <v>87.91</v>
      </c>
      <c r="DC7" s="39">
        <v>87.28</v>
      </c>
      <c r="DD7" s="39">
        <v>87.41</v>
      </c>
      <c r="DE7" s="39">
        <v>87.08</v>
      </c>
      <c r="DF7" s="39">
        <v>87.26</v>
      </c>
      <c r="DG7" s="39">
        <v>89.82</v>
      </c>
      <c r="DH7" s="39">
        <v>47.46</v>
      </c>
      <c r="DI7" s="39">
        <v>48.39</v>
      </c>
      <c r="DJ7" s="39">
        <v>49.59</v>
      </c>
      <c r="DK7" s="39">
        <v>50.07</v>
      </c>
      <c r="DL7" s="39">
        <v>51.17</v>
      </c>
      <c r="DM7" s="39">
        <v>46.88</v>
      </c>
      <c r="DN7" s="39">
        <v>46.94</v>
      </c>
      <c r="DO7" s="39">
        <v>47.62</v>
      </c>
      <c r="DP7" s="39">
        <v>48.55</v>
      </c>
      <c r="DQ7" s="39">
        <v>49.2</v>
      </c>
      <c r="DR7" s="39">
        <v>50.19</v>
      </c>
      <c r="DS7" s="39">
        <v>3.82</v>
      </c>
      <c r="DT7" s="39">
        <v>3.94</v>
      </c>
      <c r="DU7" s="39">
        <v>4.2300000000000004</v>
      </c>
      <c r="DV7" s="39">
        <v>4.3600000000000003</v>
      </c>
      <c r="DW7" s="39">
        <v>4.2300000000000004</v>
      </c>
      <c r="DX7" s="39">
        <v>13.39</v>
      </c>
      <c r="DY7" s="39">
        <v>14.48</v>
      </c>
      <c r="DZ7" s="39">
        <v>16.27</v>
      </c>
      <c r="EA7" s="39">
        <v>17.11</v>
      </c>
      <c r="EB7" s="39">
        <v>18.329999999999998</v>
      </c>
      <c r="EC7" s="39">
        <v>20.63</v>
      </c>
      <c r="ED7" s="39">
        <v>0.55000000000000004</v>
      </c>
      <c r="EE7" s="39">
        <v>0.68</v>
      </c>
      <c r="EF7" s="39">
        <v>0.28999999999999998</v>
      </c>
      <c r="EG7" s="39">
        <v>0.46</v>
      </c>
      <c r="EH7" s="39">
        <v>0.1</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2022-02-15T07:45:25Z</cp:lastPrinted>
  <dcterms:created xsi:type="dcterms:W3CDTF">2021-12-03T06:44:30Z</dcterms:created>
  <dcterms:modified xsi:type="dcterms:W3CDTF">2022-02-15T07:45:27Z</dcterms:modified>
  <cp:category/>
</cp:coreProperties>
</file>