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1VKG5y99d46xSWoQJ8tlV+I8SuexZxzYmbV6c7MgTdY+8DIwfXZMGzCWTqUOY0moboIKxcrOaBI8HRNiDPB6g==" workbookSaltValue="r8Snbg9zulmfUp2wxiIww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<sst xmlns="http://schemas.openxmlformats.org/spreadsheetml/2006/main" xmlns:r="http://schemas.openxmlformats.org/officeDocument/2006/relationships" count="116" uniqueCount="116">
  <si>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</si>
  <si>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</si>
  <si>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</si>
  <si>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</si>
  <si>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</si>
  <si>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</si>
  <si>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</si>
  <si>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</si>
  <si>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</si>
  <si>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</si>
  <si>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</si>
  <si>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</si>
  <si>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</si>
  <si>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</si>
  <si>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</si>
  <si>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</si>
  <si>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</si>
  <si>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</si>
  <si>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</si>
  <si>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</si>
  <si>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</si>
  <si>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</si>
  <si>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</si>
  <si>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</si>
  <si>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</si>
  <si>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</si>
  <si>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</si>
  <si>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</si>
  <si>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</si>
  <si>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</si>
  <si>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</si>
  <si>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</si>
  <si>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</si>
  <si>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</si>
  <si>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</si>
  <si>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</si>
  <si>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</si>
  <si>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</si>
  <si>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</si>
  <si>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</si>
  <si>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</si>
  <si>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</si>
  <si>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</si>
  <si>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</si>
  <si>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</si>
  <si>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</si>
  <si>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</si>
  <si>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</si>
  <si>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</si>
  <si>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</si>
  <si>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</si>
  <si>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</si>
  <si>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</si>
  <si>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</si>
  <si>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</si>
  <si>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</si>
  <si>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</si>
  <si>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</si>
  <si>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</si>
  <si>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</si>
  <si>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</si>
  <si>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</si>
  <si>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</si>
  <si>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</si>
  <si>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</si>
  <si>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</si>
  <si>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</si>
  <si>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</si>
  <si>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</si>
  <si>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</si>
  <si>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</si>
  <si>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</si>
  <si>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</si>
  <si>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</si>
  <si>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</si>
  <si>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</si>
  <si>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</si>
  <si>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</si>
  <si>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</si>
  <si>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</si>
  <si>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</si>
  <si>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</si>
  <si>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</si>
  <si>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</si>
  <si>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</si>
  <si>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</si>
  <si>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</si>
  <si>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</si>
  <si>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</si>
  <si>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</si>
  <si>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</si>
  <si>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</si>
  <si>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</si>
  <si>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</si>
  <si>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</si>
  <si>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</si>
  <si>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磐梯町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</si>
  <si>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</si>
  <si>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</si>
  <si>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</si>
  <si>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</si>
  <si>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</si>
  <si>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</si>
  <si>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</si>
  <si>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</si>
  <si>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</si>
  <si>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</si>
  <si>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</si>
  <si>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</si>
  <si>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</si>
  <si>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</si>
  <si>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
  </si>
  <si>
    <t>"R"dd</t>
  </si>
  <si>
    <t>←書式設定</t>
    <rPh sb="1" eb="3">
      <t>ショシキ</t>
    </rPh>
    <rPh sb="3" eb="5">
      <t>セッテイ</t>
    </rPh>
    <phoneticPr fontId="1"/>
  </si>
  <si>
    <t>　林業集落排水施設４施設のうち、４施設とも供用開始後２０年以上を経過しています。管路については目立った老朽化は見受けられないものの、施設については、機械・電気設備に経年劣化が見られます。大規模な修繕が必要になる前に計画的に補修・改修を行い経費の節減・費用の平準化に取り組んで行きます。</t>
    <rPh sb="1" eb="3">
      <t>リンギョウ</t>
    </rPh>
    <rPh sb="87" eb="88">
      <t>ミ</t>
    </rPh>
    <rPh sb="93" eb="96">
      <t>ダイキボ</t>
    </rPh>
    <rPh sb="97" eb="99">
      <t>シュウゼン</t>
    </rPh>
    <rPh sb="100" eb="102">
      <t>ヒツヨウ</t>
    </rPh>
    <rPh sb="105" eb="106">
      <t>マエ</t>
    </rPh>
    <rPh sb="107" eb="110">
      <t>ケイカクテキ</t>
    </rPh>
    <rPh sb="111" eb="113">
      <t>ホシュウ</t>
    </rPh>
    <rPh sb="114" eb="116">
      <t>カイシュウ</t>
    </rPh>
    <rPh sb="117" eb="118">
      <t>オコナ</t>
    </rPh>
    <rPh sb="119" eb="121">
      <t>ケイヒ</t>
    </rPh>
    <rPh sb="122" eb="124">
      <t>セツゲン</t>
    </rPh>
    <rPh sb="125" eb="127">
      <t>ヒヨウ</t>
    </rPh>
    <rPh sb="128" eb="131">
      <t>ヘイジュンカ</t>
    </rPh>
    <rPh sb="132" eb="133">
      <t>ト</t>
    </rPh>
    <rPh sb="134" eb="135">
      <t>ク</t>
    </rPh>
    <rPh sb="137" eb="138">
      <t>イ</t>
    </rPh>
    <phoneticPr fontId="1"/>
  </si>
  <si>
    <t>　林業集落排水は、林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その経営の健全化のためには、水洗化率の向上、維持管理コストの削減及び適正な料金設定など経営基盤の強化を推進していかなければなりません。</t>
    <rPh sb="1" eb="3">
      <t>リンギョウ</t>
    </rPh>
    <rPh sb="9" eb="11">
      <t>リンギョウ</t>
    </rPh>
    <rPh sb="94" eb="95">
      <t>ニナ</t>
    </rPh>
    <rPh sb="138" eb="139">
      <t>リツ</t>
    </rPh>
    <rPh sb="155" eb="157">
      <t>テキセイ</t>
    </rPh>
    <rPh sb="158" eb="160">
      <t>リョウキン</t>
    </rPh>
    <rPh sb="160" eb="162">
      <t>セッテイ</t>
    </rPh>
    <rPh sb="172" eb="174">
      <t>スイシン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</si>
</sst>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formatCode="#,##0.00;&quot;△&quot;#,##0.00;&quot;-&quot;">
                  <c:v>2.e-002</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27.84</c:v>
                </c:pt>
                <c:pt idx="1">
                  <c:v>27.84</c:v>
                </c:pt>
                <c:pt idx="2">
                  <c:v>27.84</c:v>
                </c:pt>
                <c:pt idx="3">
                  <c:v>27.84</c:v>
                </c:pt>
                <c:pt idx="4">
                  <c:v>27.84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53.97</c:v>
                </c:pt>
                <c:pt idx="1">
                  <c:v>40.53</c:v>
                </c:pt>
                <c:pt idx="2">
                  <c:v>40.67</c:v>
                </c:pt>
                <c:pt idx="3">
                  <c:v>48.01</c:v>
                </c:pt>
                <c:pt idx="4">
                  <c:v>40.28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97.75</c:v>
                </c:pt>
                <c:pt idx="1">
                  <c:v>100</c:v>
                </c:pt>
                <c:pt idx="2">
                  <c:v>100</c:v>
                </c:pt>
                <c:pt idx="3">
                  <c:v>97.35</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92.01</c:v>
                </c:pt>
                <c:pt idx="1">
                  <c:v>90.28</c:v>
                </c:pt>
                <c:pt idx="2">
                  <c:v>89.47</c:v>
                </c:pt>
                <c:pt idx="3">
                  <c:v>91.18</c:v>
                </c:pt>
                <c:pt idx="4">
                  <c:v>90.78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57.29</c:v>
                </c:pt>
                <c:pt idx="1">
                  <c:v>55.46</c:v>
                </c:pt>
                <c:pt idx="2">
                  <c:v>81.900000000000006</c:v>
                </c:pt>
                <c:pt idx="3">
                  <c:v>82.41</c:v>
                </c:pt>
                <c:pt idx="4">
                  <c:v>78.5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2963.28</c:v>
                </c:pt>
                <c:pt idx="1" formatCode="#,##0.00;&quot;△&quot;#,##0.00;&quot;-&quot;">
                  <c:v>2914.82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1196.58</c:v>
                </c:pt>
                <c:pt idx="1">
                  <c:v>776.75</c:v>
                </c:pt>
                <c:pt idx="2">
                  <c:v>438.26</c:v>
                </c:pt>
                <c:pt idx="3">
                  <c:v>506.14</c:v>
                </c:pt>
                <c:pt idx="4">
                  <c:v>544.96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30.38</c:v>
                </c:pt>
                <c:pt idx="1">
                  <c:v>30.5</c:v>
                </c:pt>
                <c:pt idx="2">
                  <c:v>52.9</c:v>
                </c:pt>
                <c:pt idx="3">
                  <c:v>55.12</c:v>
                </c:pt>
                <c:pt idx="4">
                  <c:v>48.9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38.28</c:v>
                </c:pt>
                <c:pt idx="1">
                  <c:v>38.49</c:v>
                </c:pt>
                <c:pt idx="2">
                  <c:v>39.86</c:v>
                </c:pt>
                <c:pt idx="3">
                  <c:v>35.86</c:v>
                </c:pt>
                <c:pt idx="4">
                  <c:v>42.51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932.3</c:v>
                </c:pt>
                <c:pt idx="1">
                  <c:v>948.8</c:v>
                </c:pt>
                <c:pt idx="2">
                  <c:v>544.4</c:v>
                </c:pt>
                <c:pt idx="3">
                  <c:v>561.70000000000005</c:v>
                </c:pt>
                <c:pt idx="4">
                  <c:v>633.1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468.36</c:v>
                </c:pt>
                <c:pt idx="1">
                  <c:v>479.21</c:v>
                </c:pt>
                <c:pt idx="2">
                  <c:v>451.49</c:v>
                </c:pt>
                <c:pt idx="3">
                  <c:v>448.63</c:v>
                </c:pt>
                <c:pt idx="4">
                  <c:v>447.34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【572.59】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【40.60】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【440.91】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N1" workbookViewId="0">
      <selection activeCell="CB68" sqref="CB6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林業集落排水</v>
      </c>
      <c r="Q8" s="6"/>
      <c r="R8" s="6"/>
      <c r="S8" s="6"/>
      <c r="T8" s="6"/>
      <c r="U8" s="6"/>
      <c r="V8" s="6"/>
      <c r="W8" s="6" t="str">
        <f>データ!L6</f>
        <v>G2</v>
      </c>
      <c r="X8" s="6"/>
      <c r="Y8" s="6"/>
      <c r="Z8" s="6"/>
      <c r="AA8" s="6"/>
      <c r="AB8" s="6"/>
      <c r="AC8" s="6"/>
      <c r="AD8" s="21" t="str">
        <f>データ!$M$6</f>
        <v>非設置</v>
      </c>
      <c r="AE8" s="21"/>
      <c r="AF8" s="21"/>
      <c r="AG8" s="21"/>
      <c r="AH8" s="21"/>
      <c r="AI8" s="21"/>
      <c r="AJ8" s="21"/>
      <c r="AK8" s="3"/>
      <c r="AL8" s="22">
        <f>データ!S6</f>
        <v>3443</v>
      </c>
      <c r="AM8" s="22"/>
      <c r="AN8" s="22"/>
      <c r="AO8" s="22"/>
      <c r="AP8" s="22"/>
      <c r="AQ8" s="22"/>
      <c r="AR8" s="22"/>
      <c r="AS8" s="22"/>
      <c r="AT8" s="7">
        <f>データ!T6</f>
        <v>59.77</v>
      </c>
      <c r="AU8" s="7"/>
      <c r="AV8" s="7"/>
      <c r="AW8" s="7"/>
      <c r="AX8" s="7"/>
      <c r="AY8" s="7"/>
      <c r="AZ8" s="7"/>
      <c r="BA8" s="7"/>
      <c r="BB8" s="7">
        <f>データ!U6</f>
        <v>57.6</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6.32</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215</v>
      </c>
      <c r="AM10" s="22"/>
      <c r="AN10" s="22"/>
      <c r="AO10" s="22"/>
      <c r="AP10" s="22"/>
      <c r="AQ10" s="22"/>
      <c r="AR10" s="22"/>
      <c r="AS10" s="22"/>
      <c r="AT10" s="7">
        <f>データ!W6</f>
        <v>0.12</v>
      </c>
      <c r="AU10" s="7"/>
      <c r="AV10" s="7"/>
      <c r="AW10" s="7"/>
      <c r="AX10" s="7"/>
      <c r="AY10" s="7"/>
      <c r="AZ10" s="7"/>
      <c r="BA10" s="7"/>
      <c r="BB10" s="7">
        <f>データ!X6</f>
        <v>1791.67</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111</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42</v>
      </c>
      <c r="I85" s="12" t="s">
        <v>13</v>
      </c>
      <c r="J85" s="12" t="s">
        <v>49</v>
      </c>
      <c r="K85" s="12" t="s">
        <v>50</v>
      </c>
      <c r="L85" s="12" t="s">
        <v>31</v>
      </c>
      <c r="M85" s="12" t="s">
        <v>35</v>
      </c>
      <c r="N85" s="12" t="s">
        <v>51</v>
      </c>
      <c r="O85" s="12" t="s">
        <v>52</v>
      </c>
    </row>
    <row r="86" spans="1:78" hidden="1">
      <c r="B86" s="12"/>
      <c r="C86" s="12"/>
      <c r="D86" s="12"/>
      <c r="E86" s="12" t="str">
        <f>データ!AI6</f>
        <v/>
      </c>
      <c r="F86" s="12" t="s">
        <v>39</v>
      </c>
      <c r="G86" s="12" t="s">
        <v>39</v>
      </c>
      <c r="H86" s="12" t="str">
        <f>データ!BP6</f>
        <v>【572.59】</v>
      </c>
      <c r="I86" s="12" t="str">
        <f>データ!CA6</f>
        <v>【42.78】</v>
      </c>
      <c r="J86" s="12" t="str">
        <f>データ!CL6</f>
        <v>【440.91】</v>
      </c>
      <c r="K86" s="12" t="str">
        <f>データ!CW6</f>
        <v>【40.60】</v>
      </c>
      <c r="L86" s="12" t="str">
        <f>データ!DH6</f>
        <v>【89.97】</v>
      </c>
      <c r="M86" s="12" t="s">
        <v>39</v>
      </c>
      <c r="N86" s="12" t="s">
        <v>39</v>
      </c>
      <c r="O86" s="12" t="str">
        <f>データ!EO6</f>
        <v>【0.00】</v>
      </c>
    </row>
  </sheetData>
  <sheetProtection algorithmName="SHA-512" hashValue="OUmFksLkclhgpO9O2ZLHJm9MIJXNAifJ7guChwLO4dQbU4RZfs6BcMsWHkX22d74tDig2hulPB+nVlh9DXoA1g==" saltValue="IX8/XWG7ZCJVkRsMkyD2t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7</v>
      </c>
      <c r="F3" s="62" t="s">
        <v>6</v>
      </c>
      <c r="G3" s="62" t="s">
        <v>22</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3</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2019</v>
      </c>
      <c r="C6" s="65">
        <f t="shared" si="1"/>
        <v>74071</v>
      </c>
      <c r="D6" s="65">
        <f t="shared" si="1"/>
        <v>47</v>
      </c>
      <c r="E6" s="65">
        <f t="shared" si="1"/>
        <v>17</v>
      </c>
      <c r="F6" s="65">
        <f t="shared" si="1"/>
        <v>7</v>
      </c>
      <c r="G6" s="65">
        <f t="shared" si="1"/>
        <v>0</v>
      </c>
      <c r="H6" s="65" t="str">
        <f t="shared" si="1"/>
        <v>福島県　磐梯町</v>
      </c>
      <c r="I6" s="65" t="str">
        <f t="shared" si="1"/>
        <v>法非適用</v>
      </c>
      <c r="J6" s="65" t="str">
        <f t="shared" si="1"/>
        <v>下水道事業</v>
      </c>
      <c r="K6" s="65" t="str">
        <f t="shared" si="1"/>
        <v>林業集落排水</v>
      </c>
      <c r="L6" s="65" t="str">
        <f t="shared" si="1"/>
        <v>G2</v>
      </c>
      <c r="M6" s="65" t="str">
        <f t="shared" si="1"/>
        <v>非設置</v>
      </c>
      <c r="N6" s="74" t="str">
        <f t="shared" si="1"/>
        <v>-</v>
      </c>
      <c r="O6" s="74" t="str">
        <f t="shared" si="1"/>
        <v>該当数値なし</v>
      </c>
      <c r="P6" s="74">
        <f t="shared" si="1"/>
        <v>6.32</v>
      </c>
      <c r="Q6" s="74">
        <f t="shared" si="1"/>
        <v>100</v>
      </c>
      <c r="R6" s="74">
        <f t="shared" si="1"/>
        <v>3072</v>
      </c>
      <c r="S6" s="74">
        <f t="shared" si="1"/>
        <v>3443</v>
      </c>
      <c r="T6" s="74">
        <f t="shared" si="1"/>
        <v>59.77</v>
      </c>
      <c r="U6" s="74">
        <f t="shared" si="1"/>
        <v>57.6</v>
      </c>
      <c r="V6" s="74">
        <f t="shared" si="1"/>
        <v>215</v>
      </c>
      <c r="W6" s="74">
        <f t="shared" si="1"/>
        <v>0.12</v>
      </c>
      <c r="X6" s="74">
        <f t="shared" si="1"/>
        <v>1791.67</v>
      </c>
      <c r="Y6" s="82">
        <f t="shared" ref="Y6:AH6" si="2">IF(Y7="",NA(),Y7)</f>
        <v>57.29</v>
      </c>
      <c r="Z6" s="82">
        <f t="shared" si="2"/>
        <v>55.46</v>
      </c>
      <c r="AA6" s="82">
        <f t="shared" si="2"/>
        <v>81.900000000000006</v>
      </c>
      <c r="AB6" s="82">
        <f t="shared" si="2"/>
        <v>82.41</v>
      </c>
      <c r="AC6" s="82">
        <f t="shared" si="2"/>
        <v>78.5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2963.28</v>
      </c>
      <c r="BG6" s="82">
        <f t="shared" si="5"/>
        <v>2914.82</v>
      </c>
      <c r="BH6" s="74">
        <f t="shared" si="5"/>
        <v>0</v>
      </c>
      <c r="BI6" s="74">
        <f t="shared" si="5"/>
        <v>0</v>
      </c>
      <c r="BJ6" s="74">
        <f t="shared" si="5"/>
        <v>0</v>
      </c>
      <c r="BK6" s="82">
        <f t="shared" si="5"/>
        <v>1196.58</v>
      </c>
      <c r="BL6" s="82">
        <f t="shared" si="5"/>
        <v>776.75</v>
      </c>
      <c r="BM6" s="82">
        <f t="shared" si="5"/>
        <v>438.26</v>
      </c>
      <c r="BN6" s="82">
        <f t="shared" si="5"/>
        <v>506.14</v>
      </c>
      <c r="BO6" s="82">
        <f t="shared" si="5"/>
        <v>544.96</v>
      </c>
      <c r="BP6" s="74" t="str">
        <f>IF(BP7="","",IF(BP7="-","【-】","【"&amp;SUBSTITUTE(TEXT(BP7,"#,##0.00"),"-","△")&amp;"】"))</f>
        <v>【572.59】</v>
      </c>
      <c r="BQ6" s="82">
        <f t="shared" ref="BQ6:BZ6" si="6">IF(BQ7="",NA(),BQ7)</f>
        <v>30.38</v>
      </c>
      <c r="BR6" s="82">
        <f t="shared" si="6"/>
        <v>30.5</v>
      </c>
      <c r="BS6" s="82">
        <f t="shared" si="6"/>
        <v>52.9</v>
      </c>
      <c r="BT6" s="82">
        <f t="shared" si="6"/>
        <v>55.12</v>
      </c>
      <c r="BU6" s="82">
        <f t="shared" si="6"/>
        <v>48.9</v>
      </c>
      <c r="BV6" s="82">
        <f t="shared" si="6"/>
        <v>38.28</v>
      </c>
      <c r="BW6" s="82">
        <f t="shared" si="6"/>
        <v>38.49</v>
      </c>
      <c r="BX6" s="82">
        <f t="shared" si="6"/>
        <v>39.86</v>
      </c>
      <c r="BY6" s="82">
        <f t="shared" si="6"/>
        <v>35.86</v>
      </c>
      <c r="BZ6" s="82">
        <f t="shared" si="6"/>
        <v>42.51</v>
      </c>
      <c r="CA6" s="74" t="str">
        <f>IF(CA7="","",IF(CA7="-","【-】","【"&amp;SUBSTITUTE(TEXT(CA7,"#,##0.00"),"-","△")&amp;"】"))</f>
        <v>【42.78】</v>
      </c>
      <c r="CB6" s="82">
        <f t="shared" ref="CB6:CK6" si="7">IF(CB7="",NA(),CB7)</f>
        <v>932.3</v>
      </c>
      <c r="CC6" s="82">
        <f t="shared" si="7"/>
        <v>948.8</v>
      </c>
      <c r="CD6" s="82">
        <f t="shared" si="7"/>
        <v>544.4</v>
      </c>
      <c r="CE6" s="82">
        <f t="shared" si="7"/>
        <v>561.70000000000005</v>
      </c>
      <c r="CF6" s="82">
        <f t="shared" si="7"/>
        <v>633.1</v>
      </c>
      <c r="CG6" s="82">
        <f t="shared" si="7"/>
        <v>468.36</v>
      </c>
      <c r="CH6" s="82">
        <f t="shared" si="7"/>
        <v>479.21</v>
      </c>
      <c r="CI6" s="82">
        <f t="shared" si="7"/>
        <v>451.49</v>
      </c>
      <c r="CJ6" s="82">
        <f t="shared" si="7"/>
        <v>448.63</v>
      </c>
      <c r="CK6" s="82">
        <f t="shared" si="7"/>
        <v>447.34</v>
      </c>
      <c r="CL6" s="74" t="str">
        <f>IF(CL7="","",IF(CL7="-","【-】","【"&amp;SUBSTITUTE(TEXT(CL7,"#,##0.00"),"-","△")&amp;"】"))</f>
        <v>【440.91】</v>
      </c>
      <c r="CM6" s="82">
        <f t="shared" ref="CM6:CV6" si="8">IF(CM7="",NA(),CM7)</f>
        <v>27.84</v>
      </c>
      <c r="CN6" s="82">
        <f t="shared" si="8"/>
        <v>27.84</v>
      </c>
      <c r="CO6" s="82">
        <f t="shared" si="8"/>
        <v>27.84</v>
      </c>
      <c r="CP6" s="82">
        <f t="shared" si="8"/>
        <v>27.84</v>
      </c>
      <c r="CQ6" s="82">
        <f t="shared" si="8"/>
        <v>27.84</v>
      </c>
      <c r="CR6" s="82">
        <f t="shared" si="8"/>
        <v>53.97</v>
      </c>
      <c r="CS6" s="82">
        <f t="shared" si="8"/>
        <v>40.53</v>
      </c>
      <c r="CT6" s="82">
        <f t="shared" si="8"/>
        <v>40.67</v>
      </c>
      <c r="CU6" s="82">
        <f t="shared" si="8"/>
        <v>48.01</v>
      </c>
      <c r="CV6" s="82">
        <f t="shared" si="8"/>
        <v>40.28</v>
      </c>
      <c r="CW6" s="74" t="str">
        <f>IF(CW7="","",IF(CW7="-","【-】","【"&amp;SUBSTITUTE(TEXT(CW7,"#,##0.00"),"-","△")&amp;"】"))</f>
        <v>【40.60】</v>
      </c>
      <c r="CX6" s="82">
        <f t="shared" ref="CX6:DG6" si="9">IF(CX7="",NA(),CX7)</f>
        <v>97.75</v>
      </c>
      <c r="CY6" s="82">
        <f t="shared" si="9"/>
        <v>100</v>
      </c>
      <c r="CZ6" s="82">
        <f t="shared" si="9"/>
        <v>100</v>
      </c>
      <c r="DA6" s="82">
        <f t="shared" si="9"/>
        <v>97.35</v>
      </c>
      <c r="DB6" s="82">
        <f t="shared" si="9"/>
        <v>100</v>
      </c>
      <c r="DC6" s="82">
        <f t="shared" si="9"/>
        <v>92.01</v>
      </c>
      <c r="DD6" s="82">
        <f t="shared" si="9"/>
        <v>90.28</v>
      </c>
      <c r="DE6" s="82">
        <f t="shared" si="9"/>
        <v>89.47</v>
      </c>
      <c r="DF6" s="82">
        <f t="shared" si="9"/>
        <v>91.18</v>
      </c>
      <c r="DG6" s="82">
        <f t="shared" si="9"/>
        <v>90.78</v>
      </c>
      <c r="DH6" s="74" t="str">
        <f>IF(DH7="","",IF(DH7="-","【-】","【"&amp;SUBSTITUTE(TEXT(DH7,"#,##0.00"),"-","△")&amp;"】"))</f>
        <v>【89.97】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74">
        <f t="shared" si="12"/>
        <v>0</v>
      </c>
      <c r="EK6" s="82">
        <f t="shared" si="12"/>
        <v>2.e-002</v>
      </c>
      <c r="EL6" s="74">
        <f t="shared" si="12"/>
        <v>0</v>
      </c>
      <c r="EM6" s="74">
        <f t="shared" si="12"/>
        <v>0</v>
      </c>
      <c r="EN6" s="74">
        <f t="shared" si="12"/>
        <v>0</v>
      </c>
      <c r="EO6" s="74" t="str">
        <f>IF(EO7="","",IF(EO7="-","【-】","【"&amp;SUBSTITUTE(TEXT(EO7,"#,##0.00"),"-","△")&amp;"】"))</f>
        <v>【0.00】</v>
      </c>
    </row>
    <row r="7" spans="1:145" s="59" customFormat="1">
      <c r="A7" s="60"/>
      <c r="B7" s="66">
        <v>2019</v>
      </c>
      <c r="C7" s="66">
        <v>74071</v>
      </c>
      <c r="D7" s="66">
        <v>47</v>
      </c>
      <c r="E7" s="66">
        <v>17</v>
      </c>
      <c r="F7" s="66">
        <v>7</v>
      </c>
      <c r="G7" s="66">
        <v>0</v>
      </c>
      <c r="H7" s="66" t="s">
        <v>96</v>
      </c>
      <c r="I7" s="66" t="s">
        <v>97</v>
      </c>
      <c r="J7" s="66" t="s">
        <v>98</v>
      </c>
      <c r="K7" s="66" t="s">
        <v>99</v>
      </c>
      <c r="L7" s="66" t="s">
        <v>100</v>
      </c>
      <c r="M7" s="66" t="s">
        <v>101</v>
      </c>
      <c r="N7" s="75" t="s">
        <v>39</v>
      </c>
      <c r="O7" s="75" t="s">
        <v>102</v>
      </c>
      <c r="P7" s="75">
        <v>6.32</v>
      </c>
      <c r="Q7" s="75">
        <v>100</v>
      </c>
      <c r="R7" s="75">
        <v>3072</v>
      </c>
      <c r="S7" s="75">
        <v>3443</v>
      </c>
      <c r="T7" s="75">
        <v>59.77</v>
      </c>
      <c r="U7" s="75">
        <v>57.6</v>
      </c>
      <c r="V7" s="75">
        <v>215</v>
      </c>
      <c r="W7" s="75">
        <v>0.12</v>
      </c>
      <c r="X7" s="75">
        <v>1791.67</v>
      </c>
      <c r="Y7" s="75">
        <v>57.29</v>
      </c>
      <c r="Z7" s="75">
        <v>55.46</v>
      </c>
      <c r="AA7" s="75">
        <v>81.900000000000006</v>
      </c>
      <c r="AB7" s="75">
        <v>82.41</v>
      </c>
      <c r="AC7" s="75">
        <v>78.5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2963.28</v>
      </c>
      <c r="BG7" s="75">
        <v>2914.82</v>
      </c>
      <c r="BH7" s="75">
        <v>0</v>
      </c>
      <c r="BI7" s="75">
        <v>0</v>
      </c>
      <c r="BJ7" s="75">
        <v>0</v>
      </c>
      <c r="BK7" s="75">
        <v>1196.58</v>
      </c>
      <c r="BL7" s="75">
        <v>776.75</v>
      </c>
      <c r="BM7" s="75">
        <v>438.26</v>
      </c>
      <c r="BN7" s="75">
        <v>506.14</v>
      </c>
      <c r="BO7" s="75">
        <v>544.96</v>
      </c>
      <c r="BP7" s="75">
        <v>572.59</v>
      </c>
      <c r="BQ7" s="75">
        <v>30.38</v>
      </c>
      <c r="BR7" s="75">
        <v>30.5</v>
      </c>
      <c r="BS7" s="75">
        <v>52.9</v>
      </c>
      <c r="BT7" s="75">
        <v>55.12</v>
      </c>
      <c r="BU7" s="75">
        <v>48.9</v>
      </c>
      <c r="BV7" s="75">
        <v>38.28</v>
      </c>
      <c r="BW7" s="75">
        <v>38.49</v>
      </c>
      <c r="BX7" s="75">
        <v>39.86</v>
      </c>
      <c r="BY7" s="75">
        <v>35.86</v>
      </c>
      <c r="BZ7" s="75">
        <v>42.51</v>
      </c>
      <c r="CA7" s="75">
        <v>42.78</v>
      </c>
      <c r="CB7" s="75">
        <v>932.3</v>
      </c>
      <c r="CC7" s="75">
        <v>948.8</v>
      </c>
      <c r="CD7" s="75">
        <v>544.4</v>
      </c>
      <c r="CE7" s="75">
        <v>561.70000000000005</v>
      </c>
      <c r="CF7" s="75">
        <v>633.1</v>
      </c>
      <c r="CG7" s="75">
        <v>468.36</v>
      </c>
      <c r="CH7" s="75">
        <v>479.21</v>
      </c>
      <c r="CI7" s="75">
        <v>451.49</v>
      </c>
      <c r="CJ7" s="75">
        <v>448.63</v>
      </c>
      <c r="CK7" s="75">
        <v>447.34</v>
      </c>
      <c r="CL7" s="75">
        <v>440.91</v>
      </c>
      <c r="CM7" s="75">
        <v>27.84</v>
      </c>
      <c r="CN7" s="75">
        <v>27.84</v>
      </c>
      <c r="CO7" s="75">
        <v>27.84</v>
      </c>
      <c r="CP7" s="75">
        <v>27.84</v>
      </c>
      <c r="CQ7" s="75">
        <v>27.84</v>
      </c>
      <c r="CR7" s="75">
        <v>53.97</v>
      </c>
      <c r="CS7" s="75">
        <v>40.53</v>
      </c>
      <c r="CT7" s="75">
        <v>40.67</v>
      </c>
      <c r="CU7" s="75">
        <v>48.01</v>
      </c>
      <c r="CV7" s="75">
        <v>40.28</v>
      </c>
      <c r="CW7" s="75">
        <v>40.6</v>
      </c>
      <c r="CX7" s="75">
        <v>97.75</v>
      </c>
      <c r="CY7" s="75">
        <v>100</v>
      </c>
      <c r="CZ7" s="75">
        <v>100</v>
      </c>
      <c r="DA7" s="75">
        <v>97.35</v>
      </c>
      <c r="DB7" s="75">
        <v>100</v>
      </c>
      <c r="DC7" s="75">
        <v>92.01</v>
      </c>
      <c r="DD7" s="75">
        <v>90.28</v>
      </c>
      <c r="DE7" s="75">
        <v>89.47</v>
      </c>
      <c r="DF7" s="75">
        <v>91.18</v>
      </c>
      <c r="DG7" s="75">
        <v>90.78</v>
      </c>
      <c r="DH7" s="75">
        <v>89.97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v>
      </c>
      <c r="EK7" s="75">
        <v>2.e-002</v>
      </c>
      <c r="EL7" s="75">
        <v>0</v>
      </c>
      <c r="EM7" s="75">
        <v>0</v>
      </c>
      <c r="EN7" s="75">
        <v>0</v>
      </c>
      <c r="EO7" s="75">
        <v>0</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2021-01-28T09:53:57Z</vt:filetime>
  </property>
</Properties>
</file>