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igari-a\Desktop\猪狩文書\003 各種財政・経営計画・料金改定\01_経営比較分析表\R2_経営分析表\"/>
    </mc:Choice>
  </mc:AlternateContent>
  <xr:revisionPtr revIDLastSave="0" documentId="13_ncr:1_{8D257CA8-F981-4B8B-AE42-43D99920397F}" xr6:coauthVersionLast="46" xr6:coauthVersionMax="46" xr10:uidLastSave="{00000000-0000-0000-0000-000000000000}"/>
  <workbookProtection workbookAlgorithmName="SHA-512" workbookHashValue="tEdVLbTcwxn9WpLae33X+5xe72i/qVyJwN61CoSWoFCNFPef7WGDvOMKEW2r7/u5mdMLg6sp9GpkcC/PbrKvaA==" workbookSaltValue="oFiDDNnymjFpsqHS/eHtsA=="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<sst xmlns="http://schemas.openxmlformats.org/spreadsheetml/2006/main" count="231" uniqueCount="113">
  <si>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</si>
  <si>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</si>
  <si>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</si>
  <si>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</si>
  <si>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</si>
  <si>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</si>
  <si>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</si>
  <si>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</si>
  <si>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</si>
  <si>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</si>
  <si>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</si>
  <si>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</si>
  <si>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</si>
  <si>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</si>
  <si>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</si>
  <si>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</si>
  <si>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</si>
  <si>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</si>
  <si>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</si>
  <si>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</si>
  <si>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</si>
  <si>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</si>
  <si>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</si>
  <si>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</si>
  <si>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</si>
  <si>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</si>
  <si>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</si>
  <si>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</si>
  <si>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</si>
  <si>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</si>
  <si>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</si>
  <si>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</si>
  <si>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</si>
  <si>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</si>
  <si>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</si>
  <si>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</si>
  <si>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</si>
  <si>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</si>
  <si>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</si>
  <si>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</si>
  <si>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</si>
  <si>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</si>
  <si>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</si>
  <si>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</si>
  <si>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</si>
  <si>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</si>
  <si>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</si>
  <si>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</si>
  <si>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</si>
  <si>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</si>
  <si>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</si>
  <si>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</si>
  <si>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</si>
  <si>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</si>
  <si>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</si>
  <si>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</si>
  <si>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</si>
  <si>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</si>
  <si>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</si>
  <si>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</si>
  <si>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</si>
  <si>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</si>
  <si>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</si>
  <si>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</si>
  <si>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</si>
  <si>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</si>
  <si>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</si>
  <si>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</si>
  <si>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</si>
  <si>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</si>
  <si>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</si>
  <si>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</si>
  <si>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</si>
  <si>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</si>
  <si>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</si>
  <si>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</si>
  <si>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</si>
  <si>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</si>
  <si>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</si>
  <si>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</si>
  <si>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</si>
  <si>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</si>
  <si>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</si>
  <si>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</si>
  <si>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</si>
  <si>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</si>
  <si>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</si>
  <si>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</si>
  <si>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</si>
  <si>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</si>
  <si>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</si>
  <si>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</si>
  <si>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</si>
  <si>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双葉地方水道企業団</t>
  </si>
  <si>
    <t>法適用</t>
  </si>
  <si>
    <t>水道事業</t>
  </si>
  <si>
    <t>末端給水事業</t>
  </si>
  <si>
    <t>A7</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</si>
  <si>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</si>
  <si>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</si>
  <si>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</si>
  <si>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</si>
  <si>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</si>
  <si>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</si>
  <si>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</si>
  <si>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</si>
  <si>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</si>
  <si>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</si>
  <si>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</si>
  <si>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</si>
  <si>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新しい施設が比較的多いため①有形固定資産減価償却率、②管路経年化率は類似団体平均値を下回る結果となっているが、平成28年度以降増加しており、今後も増加が見込まれる。
　③管路更新率については災害復旧や復興事業に合わせ効率的に管路を更新しており、類似団体平均値を上回る結果となった。今後も管路経年化率が増加することを踏まえ、計画的な更新が必要である。
</t>
  </si>
  <si>
    <r>
      <rPr>
        <sz val="11"/>
        <rFont val="ＭＳ ゴシック"/>
        <family val="3"/>
        <charset val="128"/>
      </rPr>
      <t>　平成23年3月11日の東日本大震災並びに原発事故により、給水区域の大部分が政府避難指示区域となったことから、住民避難や企業撤退に伴い給水収益が大幅減少となっている。
　平成23年度以降は、避難指示区域の一部再編に伴う住民帰還等により、給水収益はわずかだが増加傾向となっている。</t>
    </r>
    <r>
      <rPr>
        <sz val="11"/>
        <color rgb="FFFF0000"/>
        <rFont val="ＭＳ ゴシック"/>
        <family val="3"/>
        <charset val="128"/>
      </rPr>
      <t xml:space="preserve">
</t>
    </r>
    <r>
      <rPr>
        <sz val="11"/>
        <rFont val="ＭＳ ゴシック"/>
        <family val="3"/>
        <charset val="128"/>
      </rPr>
      <t>　①経常収支比率は原子力損害賠償金・長期前受金戻入の減少により前年度を下回っている。②累積欠損金比率、④企業債残高対給水収益比率、⑤料金回収率、⑥給水原価、⑧有収率は改善傾向にあるが、令和元年度においても給水区域の大半が政府避難指示区域であることから、一日平均配水量・給水収益は大幅に減少したままであり、類似団体平均値を大幅に下回る結果となっている。</t>
    </r>
    <r>
      <rPr>
        <sz val="11"/>
        <color rgb="FFFF0000"/>
        <rFont val="ＭＳ ゴシック"/>
        <family val="3"/>
        <charset val="128"/>
      </rPr>
      <t xml:space="preserve">
</t>
    </r>
    <r>
      <rPr>
        <sz val="11"/>
        <rFont val="ＭＳ ゴシック"/>
        <family val="3"/>
        <charset val="128"/>
      </rPr>
      <t>　③流動比率は毎年100％を大きく上回っており、支払能力は十分備えているが、給水収益が改善されない場合は減少することが見込まれる。</t>
    </r>
    <r>
      <rPr>
        <sz val="11"/>
        <color rgb="FFFF0000"/>
        <rFont val="ＭＳ ゴシック"/>
        <family val="3"/>
        <charset val="128"/>
      </rPr>
      <t xml:space="preserve">
</t>
    </r>
    <r>
      <rPr>
        <sz val="11"/>
        <rFont val="ＭＳ ゴシック"/>
        <family val="3"/>
        <charset val="128"/>
      </rPr>
      <t>　⑧有収率は改善傾向にあるが、災害復旧作業に伴う管洗浄等の無効水量が生じているため類似団体平均値を大幅に下回る結果となっている。
　このことから、震災による災害復旧並びに復興事業を推進しながら、健全で効率的な経営が出来るよう、給水収益の増加などの経営改善に向けた取組がが重要課題となっている。</t>
    </r>
    <rPh sb="149" eb="152">
      <t>ゲンシリョク</t>
    </rPh>
    <rPh sb="152" eb="154">
      <t>ソンガイ</t>
    </rPh>
    <rPh sb="240" eb="242">
      <t>レイワ</t>
    </rPh>
    <rPh sb="242" eb="243">
      <t>ガン</t>
    </rPh>
    <rPh sb="396" eb="400">
      <t>カイゼンケイコウ</t>
    </rPh>
    <phoneticPr fontId="4"/>
  </si>
  <si>
    <t>　東日本大震災並びに原発事故により、給水区域の大部分が政府避難指示区域となったことから、給水収益が大幅減少となっている。給水収益は年々増加傾向ではあるが、各指標とも震災前の水準には回復していない状況である。このことから、健全で効率的な経営が出来るよう給水収益の早期改善による収益確保が課題である。
　老朽管更新は引き続き災害復旧や復興事業に合わせ効率的に更新を実施する必要がある。
　また、老朽化施設更新や政府避難指示区域内にある未稼働施設の取扱いについては、今後の政府避難指示区域再編の動向や経営の健全性も踏まえ、施設の効率的な運用について見直す必要がある。
　経営戦略の策定については、平成28年度に策定済である。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</si>
</sst>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0.19</c:v>
                </c:pt>
                <c:pt idx="2">
                  <c:v>0.97</c:v>
                </c:pt>
                <c:pt idx="3">
                  <c:v>1.07</c:v>
                </c:pt>
                <c:pt idx="4">
                  <c:v>0.63</c:v>
                </c:pt>
              </c:numCache>
            </c:numRef>
          </c:val>
          <c:extLst>
            <c:ext xmlns:c16="http://schemas.microsoft.com/office/drawing/2014/chart" uri="{C3380CC4-5D6E-409C-BE32-E72D297353CC}">
              <c16:uniqueId val="{00000000-08A4-42F1-9765-FBFE0C73D6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0.52</c:v>
                </c:pt>
                <c:pt idx="4">
                  <c:v>0.42</c:v>
                </c:pt>
              </c:numCache>
            </c:numRef>
          </c:val>
          <c:smooth val="0"/>
          <c:extLst>
            <c:ext xmlns:c16="http://schemas.microsoft.com/office/drawing/2014/chart" uri="{C3380CC4-5D6E-409C-BE32-E72D297353CC}">
              <c16:uniqueId val="{00000001-08A4-42F1-9765-FBFE0C73D6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32.28</c:v>
                </c:pt>
                <c:pt idx="1">
                  <c:v>37.479999999999997</c:v>
                </c:pt>
                <c:pt idx="2">
                  <c:v>35.74</c:v>
                </c:pt>
                <c:pt idx="3">
                  <c:v>30.34</c:v>
                </c:pt>
                <c:pt idx="4">
                  <c:v>31.91</c:v>
                </c:pt>
              </c:numCache>
            </c:numRef>
          </c:val>
          <c:extLst>
            <c:ext xmlns:c16="http://schemas.microsoft.com/office/drawing/2014/chart" uri="{C3380CC4-5D6E-409C-BE32-E72D297353CC}">
              <c16:uniqueId val="{00000000-5B66-498E-904C-E801F37AF3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50.29</c:v>
                </c:pt>
                <c:pt idx="4">
                  <c:v>54.05</c:v>
                </c:pt>
              </c:numCache>
            </c:numRef>
          </c:val>
          <c:smooth val="0"/>
          <c:extLst>
            <c:ext xmlns:c16="http://schemas.microsoft.com/office/drawing/2014/chart" uri="{C3380CC4-5D6E-409C-BE32-E72D297353CC}">
              <c16:uniqueId val="{00000001-5B66-498E-904C-E801F37AF3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40.25</c:v>
                </c:pt>
                <c:pt idx="1">
                  <c:v>38.9</c:v>
                </c:pt>
                <c:pt idx="2">
                  <c:v>45.57</c:v>
                </c:pt>
                <c:pt idx="3">
                  <c:v>48.95</c:v>
                </c:pt>
                <c:pt idx="4">
                  <c:v>50.35</c:v>
                </c:pt>
              </c:numCache>
            </c:numRef>
          </c:val>
          <c:extLst>
            <c:ext xmlns:c16="http://schemas.microsoft.com/office/drawing/2014/chart" uri="{C3380CC4-5D6E-409C-BE32-E72D297353CC}">
              <c16:uniqueId val="{00000000-6D01-4346-8D15-771474BB3B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77.73</c:v>
                </c:pt>
                <c:pt idx="4">
                  <c:v>80.510000000000005</c:v>
                </c:pt>
              </c:numCache>
            </c:numRef>
          </c:val>
          <c:smooth val="0"/>
          <c:extLst>
            <c:ext xmlns:c16="http://schemas.microsoft.com/office/drawing/2014/chart" uri="{C3380CC4-5D6E-409C-BE32-E72D297353CC}">
              <c16:uniqueId val="{00000001-6D01-4346-8D15-771474BB3B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91.82</c:v>
                </c:pt>
                <c:pt idx="1">
                  <c:v>93.11</c:v>
                </c:pt>
                <c:pt idx="2">
                  <c:v>97</c:v>
                </c:pt>
                <c:pt idx="3">
                  <c:v>99.83</c:v>
                </c:pt>
                <c:pt idx="4">
                  <c:v>87.56</c:v>
                </c:pt>
              </c:numCache>
            </c:numRef>
          </c:val>
          <c:extLst>
            <c:ext xmlns:c16="http://schemas.microsoft.com/office/drawing/2014/chart" uri="{C3380CC4-5D6E-409C-BE32-E72D297353CC}">
              <c16:uniqueId val="{00000000-17DB-4219-8F58-39CCC34516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103.81</c:v>
                </c:pt>
                <c:pt idx="4">
                  <c:v>108.46</c:v>
                </c:pt>
              </c:numCache>
            </c:numRef>
          </c:val>
          <c:smooth val="0"/>
          <c:extLst>
            <c:ext xmlns:c16="http://schemas.microsoft.com/office/drawing/2014/chart" uri="{C3380CC4-5D6E-409C-BE32-E72D297353CC}">
              <c16:uniqueId val="{00000001-17DB-4219-8F58-39CCC34516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39.049999999999997</c:v>
                </c:pt>
                <c:pt idx="1">
                  <c:v>41.24</c:v>
                </c:pt>
                <c:pt idx="2">
                  <c:v>43.38</c:v>
                </c:pt>
                <c:pt idx="3">
                  <c:v>44.44</c:v>
                </c:pt>
                <c:pt idx="4">
                  <c:v>45.71</c:v>
                </c:pt>
              </c:numCache>
            </c:numRef>
          </c:val>
          <c:extLst>
            <c:ext xmlns:c16="http://schemas.microsoft.com/office/drawing/2014/chart" uri="{C3380CC4-5D6E-409C-BE32-E72D297353CC}">
              <c16:uniqueId val="{00000000-B8F1-4771-8411-07E9D41901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45.85</c:v>
                </c:pt>
                <c:pt idx="4">
                  <c:v>49.12</c:v>
                </c:pt>
              </c:numCache>
            </c:numRef>
          </c:val>
          <c:smooth val="0"/>
          <c:extLst>
            <c:ext xmlns:c16="http://schemas.microsoft.com/office/drawing/2014/chart" uri="{C3380CC4-5D6E-409C-BE32-E72D297353CC}">
              <c16:uniqueId val="{00000001-B8F1-4771-8411-07E9D41901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1.39</c:v>
                </c:pt>
                <c:pt idx="1">
                  <c:v>4.49</c:v>
                </c:pt>
                <c:pt idx="2">
                  <c:v>6.26</c:v>
                </c:pt>
                <c:pt idx="3">
                  <c:v>9.42</c:v>
                </c:pt>
                <c:pt idx="4">
                  <c:v>12.55</c:v>
                </c:pt>
              </c:numCache>
            </c:numRef>
          </c:val>
          <c:extLst>
            <c:ext xmlns:c16="http://schemas.microsoft.com/office/drawing/2014/chart" uri="{C3380CC4-5D6E-409C-BE32-E72D297353CC}">
              <c16:uniqueId val="{00000000-3AF1-434D-8BA1-CE8661B6A5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14.13</c:v>
                </c:pt>
                <c:pt idx="4">
                  <c:v>16.760000000000002</c:v>
                </c:pt>
              </c:numCache>
            </c:numRef>
          </c:val>
          <c:smooth val="0"/>
          <c:extLst>
            <c:ext xmlns:c16="http://schemas.microsoft.com/office/drawing/2014/chart" uri="{C3380CC4-5D6E-409C-BE32-E72D297353CC}">
              <c16:uniqueId val="{00000001-3AF1-434D-8BA1-CE8661B6A5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872.06</c:v>
                </c:pt>
                <c:pt idx="1">
                  <c:v>713.53</c:v>
                </c:pt>
                <c:pt idx="2">
                  <c:v>611.88</c:v>
                </c:pt>
                <c:pt idx="3">
                  <c:v>522.35</c:v>
                </c:pt>
                <c:pt idx="4">
                  <c:v>440.26</c:v>
                </c:pt>
              </c:numCache>
            </c:numRef>
          </c:val>
          <c:extLst>
            <c:ext xmlns:c16="http://schemas.microsoft.com/office/drawing/2014/chart" uri="{C3380CC4-5D6E-409C-BE32-E72D297353CC}">
              <c16:uniqueId val="{00000000-9D2F-4D98-892C-184A5C7F5B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25.66</c:v>
                </c:pt>
                <c:pt idx="4">
                  <c:v>11.94</c:v>
                </c:pt>
              </c:numCache>
            </c:numRef>
          </c:val>
          <c:smooth val="0"/>
          <c:extLst>
            <c:ext xmlns:c16="http://schemas.microsoft.com/office/drawing/2014/chart" uri="{C3380CC4-5D6E-409C-BE32-E72D297353CC}">
              <c16:uniqueId val="{00000001-9D2F-4D98-892C-184A5C7F5B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713.12</c:v>
                </c:pt>
                <c:pt idx="1">
                  <c:v>691.66</c:v>
                </c:pt>
                <c:pt idx="2">
                  <c:v>657.79</c:v>
                </c:pt>
                <c:pt idx="3">
                  <c:v>577.74</c:v>
                </c:pt>
                <c:pt idx="4">
                  <c:v>539.16999999999996</c:v>
                </c:pt>
              </c:numCache>
            </c:numRef>
          </c:val>
          <c:extLst>
            <c:ext xmlns:c16="http://schemas.microsoft.com/office/drawing/2014/chart" uri="{C3380CC4-5D6E-409C-BE32-E72D297353CC}">
              <c16:uniqueId val="{00000000-5D1A-456E-8E97-C2E4C87322A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300.14</c:v>
                </c:pt>
                <c:pt idx="4">
                  <c:v>362.93</c:v>
                </c:pt>
              </c:numCache>
            </c:numRef>
          </c:val>
          <c:smooth val="0"/>
          <c:extLst>
            <c:ext xmlns:c16="http://schemas.microsoft.com/office/drawing/2014/chart" uri="{C3380CC4-5D6E-409C-BE32-E72D297353CC}">
              <c16:uniqueId val="{00000001-5D1A-456E-8E97-C2E4C87322A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1855.12</c:v>
                </c:pt>
                <c:pt idx="1">
                  <c:v>1562.87</c:v>
                </c:pt>
                <c:pt idx="2">
                  <c:v>1261.5</c:v>
                </c:pt>
                <c:pt idx="3">
                  <c:v>1045.05</c:v>
                </c:pt>
                <c:pt idx="4">
                  <c:v>952.64</c:v>
                </c:pt>
              </c:numCache>
            </c:numRef>
          </c:val>
          <c:extLst>
            <c:ext xmlns:c16="http://schemas.microsoft.com/office/drawing/2014/chart" uri="{C3380CC4-5D6E-409C-BE32-E72D297353CC}">
              <c16:uniqueId val="{00000000-70F6-4222-BF34-49F2B543C2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566.65</c:v>
                </c:pt>
                <c:pt idx="4">
                  <c:v>439.05</c:v>
                </c:pt>
              </c:numCache>
            </c:numRef>
          </c:val>
          <c:smooth val="0"/>
          <c:extLst>
            <c:ext xmlns:c16="http://schemas.microsoft.com/office/drawing/2014/chart" uri="{C3380CC4-5D6E-409C-BE32-E72D297353CC}">
              <c16:uniqueId val="{00000001-70F6-4222-BF34-49F2B543C2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17.64</c:v>
                </c:pt>
                <c:pt idx="1">
                  <c:v>19.63</c:v>
                </c:pt>
                <c:pt idx="2">
                  <c:v>23.54</c:v>
                </c:pt>
                <c:pt idx="3">
                  <c:v>26.26</c:v>
                </c:pt>
                <c:pt idx="4">
                  <c:v>28.85</c:v>
                </c:pt>
              </c:numCache>
            </c:numRef>
          </c:val>
          <c:extLst>
            <c:ext xmlns:c16="http://schemas.microsoft.com/office/drawing/2014/chart" uri="{C3380CC4-5D6E-409C-BE32-E72D297353CC}">
              <c16:uniqueId val="{00000000-928D-407D-A395-B124BB0922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84.77</c:v>
                </c:pt>
                <c:pt idx="4">
                  <c:v>95.26</c:v>
                </c:pt>
              </c:numCache>
            </c:numRef>
          </c:val>
          <c:smooth val="0"/>
          <c:extLst>
            <c:ext xmlns:c16="http://schemas.microsoft.com/office/drawing/2014/chart" uri="{C3380CC4-5D6E-409C-BE32-E72D297353CC}">
              <c16:uniqueId val="{00000001-928D-407D-A395-B124BB0922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730.68</c:v>
                </c:pt>
                <c:pt idx="1">
                  <c:v>657.46</c:v>
                </c:pt>
                <c:pt idx="2">
                  <c:v>571.66999999999996</c:v>
                </c:pt>
                <c:pt idx="3">
                  <c:v>543.15</c:v>
                </c:pt>
                <c:pt idx="4">
                  <c:v>489.93</c:v>
                </c:pt>
              </c:numCache>
            </c:numRef>
          </c:val>
          <c:extLst>
            <c:ext xmlns:c16="http://schemas.microsoft.com/office/drawing/2014/chart" uri="{C3380CC4-5D6E-409C-BE32-E72D297353CC}">
              <c16:uniqueId val="{00000000-83BE-4432-A231-2BCE6F845FC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227.27</c:v>
                </c:pt>
                <c:pt idx="4">
                  <c:v>192.82</c:v>
                </c:pt>
              </c:numCache>
            </c:numRef>
          </c:val>
          <c:smooth val="0"/>
          <c:extLst>
            <c:ext xmlns:c16="http://schemas.microsoft.com/office/drawing/2014/chart" uri="{C3380CC4-5D6E-409C-BE32-E72D297353CC}">
              <c16:uniqueId val="{00000001-83BE-4432-A231-2BCE6F845FC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CA68" sqref="CA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福島県　双葉地方水道企業団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A7</v>
      </c>
      <c r="X8" s="77"/>
      <c r="Y8" s="77"/>
      <c r="Z8" s="77"/>
      <c r="AA8" s="77"/>
      <c r="AB8" s="77"/>
      <c r="AC8" s="77"/>
      <c r="AD8" s="77" t="str">
        <f>データ!$M$6</f>
        <v>その他</v>
      </c>
      <c r="AE8" s="77"/>
      <c r="AF8" s="77"/>
      <c r="AG8" s="77"/>
      <c r="AH8" s="77"/>
      <c r="AI8" s="77"/>
      <c r="AJ8" s="77"/>
      <c r="AK8" s="4"/>
      <c r="AL8" s="65" t="str">
        <f>データ!$R$6</f>
        <v>-</v>
      </c>
      <c r="AM8" s="65"/>
      <c r="AN8" s="65"/>
      <c r="AO8" s="65"/>
      <c r="AP8" s="65"/>
      <c r="AQ8" s="65"/>
      <c r="AR8" s="65"/>
      <c r="AS8" s="65"/>
      <c r="AT8" s="61" t="str">
        <f>データ!$S$6</f>
        <v>-</v>
      </c>
      <c r="AU8" s="62"/>
      <c r="AV8" s="62"/>
      <c r="AW8" s="62"/>
      <c r="AX8" s="62"/>
      <c r="AY8" s="62"/>
      <c r="AZ8" s="62"/>
      <c r="BA8" s="62"/>
      <c r="BB8" s="64" t="str">
        <f>データ!$T$6</f>
        <v>-</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87.31</v>
      </c>
      <c r="J10" s="62"/>
      <c r="K10" s="62"/>
      <c r="L10" s="62"/>
      <c r="M10" s="62"/>
      <c r="N10" s="62"/>
      <c r="O10" s="63"/>
      <c r="P10" s="64">
        <f>データ!$P$6</f>
        <v>98.75</v>
      </c>
      <c r="Q10" s="64"/>
      <c r="R10" s="64"/>
      <c r="S10" s="64"/>
      <c r="T10" s="64"/>
      <c r="U10" s="64"/>
      <c r="V10" s="64"/>
      <c r="W10" s="65">
        <f>データ!$Q$6</f>
        <v>2588</v>
      </c>
      <c r="X10" s="65"/>
      <c r="Y10" s="65"/>
      <c r="Z10" s="65"/>
      <c r="AA10" s="65"/>
      <c r="AB10" s="65"/>
      <c r="AC10" s="65"/>
      <c r="AD10" s="2"/>
      <c r="AE10" s="2"/>
      <c r="AF10" s="2"/>
      <c r="AG10" s="2"/>
      <c r="AH10" s="4"/>
      <c r="AI10" s="4"/>
      <c r="AJ10" s="4"/>
      <c r="AK10" s="4"/>
      <c r="AL10" s="65">
        <f>データ!$U$6</f>
        <v>10153</v>
      </c>
      <c r="AM10" s="65"/>
      <c r="AN10" s="65"/>
      <c r="AO10" s="65"/>
      <c r="AP10" s="65"/>
      <c r="AQ10" s="65"/>
      <c r="AR10" s="65"/>
      <c r="AS10" s="65"/>
      <c r="AT10" s="61">
        <f>データ!$V$6</f>
        <v>204.65</v>
      </c>
      <c r="AU10" s="62"/>
      <c r="AV10" s="62"/>
      <c r="AW10" s="62"/>
      <c r="AX10" s="62"/>
      <c r="AY10" s="62"/>
      <c r="AZ10" s="62"/>
      <c r="BA10" s="62"/>
      <c r="BB10" s="64">
        <f>データ!$W$6</f>
        <v>49.61</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111</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110</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5"/>
      <c r="BM60" s="96"/>
      <c r="BN60" s="96"/>
      <c r="BO60" s="96"/>
      <c r="BP60" s="96"/>
      <c r="BQ60" s="96"/>
      <c r="BR60" s="96"/>
      <c r="BS60" s="96"/>
      <c r="BT60" s="96"/>
      <c r="BU60" s="96"/>
      <c r="BV60" s="96"/>
      <c r="BW60" s="96"/>
      <c r="BX60" s="96"/>
      <c r="BY60" s="96"/>
      <c r="BZ60" s="9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TUyKg1lWJWEkR2suqU567u4FUv+0oxzklr8XvKSr7wTPZEkrmnlghcrJ0mbdhQTyNVPZIX8y5yKsjPACKRaLQ==" saltValue="Ig0ZtcBUPfojyvPgAyAT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78883</v>
      </c>
      <c r="D6" s="34">
        <f t="shared" si="3"/>
        <v>46</v>
      </c>
      <c r="E6" s="34">
        <f t="shared" si="3"/>
        <v>1</v>
      </c>
      <c r="F6" s="34">
        <f t="shared" si="3"/>
        <v>0</v>
      </c>
      <c r="G6" s="34">
        <f t="shared" si="3"/>
        <v>1</v>
      </c>
      <c r="H6" s="34" t="str">
        <f t="shared" si="3"/>
        <v>福島県　双葉地方水道企業団</v>
      </c>
      <c r="I6" s="34" t="str">
        <f t="shared" si="3"/>
        <v>法適用</v>
      </c>
      <c r="J6" s="34" t="str">
        <f t="shared" si="3"/>
        <v>水道事業</v>
      </c>
      <c r="K6" s="34" t="str">
        <f t="shared" si="3"/>
        <v>末端給水事業</v>
      </c>
      <c r="L6" s="34" t="str">
        <f t="shared" si="3"/>
        <v>A7</v>
      </c>
      <c r="M6" s="34" t="str">
        <f t="shared" si="3"/>
        <v>その他</v>
      </c>
      <c r="N6" s="35" t="str">
        <f t="shared" si="3"/>
        <v>-</v>
      </c>
      <c r="O6" s="35">
        <f t="shared" si="3"/>
        <v>87.31</v>
      </c>
      <c r="P6" s="35">
        <f t="shared" si="3"/>
        <v>98.75</v>
      </c>
      <c r="Q6" s="35">
        <f t="shared" si="3"/>
        <v>2588</v>
      </c>
      <c r="R6" s="35" t="str">
        <f t="shared" si="3"/>
        <v>-</v>
      </c>
      <c r="S6" s="35" t="str">
        <f t="shared" si="3"/>
        <v>-</v>
      </c>
      <c r="T6" s="35" t="str">
        <f t="shared" si="3"/>
        <v>-</v>
      </c>
      <c r="U6" s="35">
        <f t="shared" si="3"/>
        <v>10153</v>
      </c>
      <c r="V6" s="35">
        <f t="shared" si="3"/>
        <v>204.65</v>
      </c>
      <c r="W6" s="35">
        <f t="shared" si="3"/>
        <v>49.61</v>
      </c>
      <c r="X6" s="36">
        <f>IF(X7="",NA(),X7)</f>
        <v>91.82</v>
      </c>
      <c r="Y6" s="36">
        <f t="shared" ref="Y6:AG6" si="4">IF(Y7="",NA(),Y7)</f>
        <v>93.11</v>
      </c>
      <c r="Z6" s="36">
        <f t="shared" si="4"/>
        <v>97</v>
      </c>
      <c r="AA6" s="36">
        <f t="shared" si="4"/>
        <v>99.83</v>
      </c>
      <c r="AB6" s="36">
        <f t="shared" si="4"/>
        <v>87.56</v>
      </c>
      <c r="AC6" s="36">
        <f t="shared" si="4"/>
        <v>109.64</v>
      </c>
      <c r="AD6" s="36">
        <f t="shared" si="4"/>
        <v>110.95</v>
      </c>
      <c r="AE6" s="36">
        <f t="shared" si="4"/>
        <v>110.68</v>
      </c>
      <c r="AF6" s="36">
        <f t="shared" si="4"/>
        <v>103.81</v>
      </c>
      <c r="AG6" s="36">
        <f t="shared" si="4"/>
        <v>108.46</v>
      </c>
      <c r="AH6" s="35" t="str">
        <f>IF(AH7="","",IF(AH7="-","【-】","【"&amp;SUBSTITUTE(TEXT(AH7,"#,##0.00"),"-","△")&amp;"】"))</f>
        <v>【112.01】</v>
      </c>
      <c r="AI6" s="36">
        <f>IF(AI7="",NA(),AI7)</f>
        <v>872.06</v>
      </c>
      <c r="AJ6" s="36">
        <f t="shared" ref="AJ6:AR6" si="5">IF(AJ7="",NA(),AJ7)</f>
        <v>713.53</v>
      </c>
      <c r="AK6" s="36">
        <f t="shared" si="5"/>
        <v>611.88</v>
      </c>
      <c r="AL6" s="36">
        <f t="shared" si="5"/>
        <v>522.35</v>
      </c>
      <c r="AM6" s="36">
        <f t="shared" si="5"/>
        <v>440.26</v>
      </c>
      <c r="AN6" s="36">
        <f t="shared" si="5"/>
        <v>3.62</v>
      </c>
      <c r="AO6" s="36">
        <f t="shared" si="5"/>
        <v>3.91</v>
      </c>
      <c r="AP6" s="36">
        <f t="shared" si="5"/>
        <v>3.56</v>
      </c>
      <c r="AQ6" s="36">
        <f t="shared" si="5"/>
        <v>25.66</v>
      </c>
      <c r="AR6" s="36">
        <f t="shared" si="5"/>
        <v>11.94</v>
      </c>
      <c r="AS6" s="35" t="str">
        <f>IF(AS7="","",IF(AS7="-","【-】","【"&amp;SUBSTITUTE(TEXT(AS7,"#,##0.00"),"-","△")&amp;"】"))</f>
        <v>【1.08】</v>
      </c>
      <c r="AT6" s="36">
        <f>IF(AT7="",NA(),AT7)</f>
        <v>713.12</v>
      </c>
      <c r="AU6" s="36">
        <f t="shared" ref="AU6:BC6" si="6">IF(AU7="",NA(),AU7)</f>
        <v>691.66</v>
      </c>
      <c r="AV6" s="36">
        <f t="shared" si="6"/>
        <v>657.79</v>
      </c>
      <c r="AW6" s="36">
        <f t="shared" si="6"/>
        <v>577.74</v>
      </c>
      <c r="AX6" s="36">
        <f t="shared" si="6"/>
        <v>539.16999999999996</v>
      </c>
      <c r="AY6" s="36">
        <f t="shared" si="6"/>
        <v>371.31</v>
      </c>
      <c r="AZ6" s="36">
        <f t="shared" si="6"/>
        <v>377.63</v>
      </c>
      <c r="BA6" s="36">
        <f t="shared" si="6"/>
        <v>357.34</v>
      </c>
      <c r="BB6" s="36">
        <f t="shared" si="6"/>
        <v>300.14</v>
      </c>
      <c r="BC6" s="36">
        <f t="shared" si="6"/>
        <v>362.93</v>
      </c>
      <c r="BD6" s="35" t="str">
        <f>IF(BD7="","",IF(BD7="-","【-】","【"&amp;SUBSTITUTE(TEXT(BD7,"#,##0.00"),"-","△")&amp;"】"))</f>
        <v>【264.97】</v>
      </c>
      <c r="BE6" s="36">
        <f>IF(BE7="",NA(),BE7)</f>
        <v>1855.12</v>
      </c>
      <c r="BF6" s="36">
        <f t="shared" ref="BF6:BN6" si="7">IF(BF7="",NA(),BF7)</f>
        <v>1562.87</v>
      </c>
      <c r="BG6" s="36">
        <f t="shared" si="7"/>
        <v>1261.5</v>
      </c>
      <c r="BH6" s="36">
        <f t="shared" si="7"/>
        <v>1045.05</v>
      </c>
      <c r="BI6" s="36">
        <f t="shared" si="7"/>
        <v>952.64</v>
      </c>
      <c r="BJ6" s="36">
        <f t="shared" si="7"/>
        <v>373.09</v>
      </c>
      <c r="BK6" s="36">
        <f t="shared" si="7"/>
        <v>364.71</v>
      </c>
      <c r="BL6" s="36">
        <f t="shared" si="7"/>
        <v>373.69</v>
      </c>
      <c r="BM6" s="36">
        <f t="shared" si="7"/>
        <v>566.65</v>
      </c>
      <c r="BN6" s="36">
        <f t="shared" si="7"/>
        <v>439.05</v>
      </c>
      <c r="BO6" s="35" t="str">
        <f>IF(BO7="","",IF(BO7="-","【-】","【"&amp;SUBSTITUTE(TEXT(BO7,"#,##0.00"),"-","△")&amp;"】"))</f>
        <v>【266.61】</v>
      </c>
      <c r="BP6" s="36">
        <f>IF(BP7="",NA(),BP7)</f>
        <v>17.64</v>
      </c>
      <c r="BQ6" s="36">
        <f t="shared" ref="BQ6:BY6" si="8">IF(BQ7="",NA(),BQ7)</f>
        <v>19.63</v>
      </c>
      <c r="BR6" s="36">
        <f t="shared" si="8"/>
        <v>23.54</v>
      </c>
      <c r="BS6" s="36">
        <f t="shared" si="8"/>
        <v>26.26</v>
      </c>
      <c r="BT6" s="36">
        <f t="shared" si="8"/>
        <v>28.85</v>
      </c>
      <c r="BU6" s="36">
        <f t="shared" si="8"/>
        <v>99.99</v>
      </c>
      <c r="BV6" s="36">
        <f t="shared" si="8"/>
        <v>100.65</v>
      </c>
      <c r="BW6" s="36">
        <f t="shared" si="8"/>
        <v>99.87</v>
      </c>
      <c r="BX6" s="36">
        <f t="shared" si="8"/>
        <v>84.77</v>
      </c>
      <c r="BY6" s="36">
        <f t="shared" si="8"/>
        <v>95.26</v>
      </c>
      <c r="BZ6" s="35" t="str">
        <f>IF(BZ7="","",IF(BZ7="-","【-】","【"&amp;SUBSTITUTE(TEXT(BZ7,"#,##0.00"),"-","△")&amp;"】"))</f>
        <v>【103.24】</v>
      </c>
      <c r="CA6" s="36">
        <f>IF(CA7="",NA(),CA7)</f>
        <v>730.68</v>
      </c>
      <c r="CB6" s="36">
        <f t="shared" ref="CB6:CJ6" si="9">IF(CB7="",NA(),CB7)</f>
        <v>657.46</v>
      </c>
      <c r="CC6" s="36">
        <f t="shared" si="9"/>
        <v>571.66999999999996</v>
      </c>
      <c r="CD6" s="36">
        <f t="shared" si="9"/>
        <v>543.15</v>
      </c>
      <c r="CE6" s="36">
        <f t="shared" si="9"/>
        <v>489.93</v>
      </c>
      <c r="CF6" s="36">
        <f t="shared" si="9"/>
        <v>171.15</v>
      </c>
      <c r="CG6" s="36">
        <f t="shared" si="9"/>
        <v>170.19</v>
      </c>
      <c r="CH6" s="36">
        <f t="shared" si="9"/>
        <v>171.81</v>
      </c>
      <c r="CI6" s="36">
        <f t="shared" si="9"/>
        <v>227.27</v>
      </c>
      <c r="CJ6" s="36">
        <f t="shared" si="9"/>
        <v>192.82</v>
      </c>
      <c r="CK6" s="35" t="str">
        <f>IF(CK7="","",IF(CK7="-","【-】","【"&amp;SUBSTITUTE(TEXT(CK7,"#,##0.00"),"-","△")&amp;"】"))</f>
        <v>【168.38】</v>
      </c>
      <c r="CL6" s="36">
        <f>IF(CL7="",NA(),CL7)</f>
        <v>32.28</v>
      </c>
      <c r="CM6" s="36">
        <f t="shared" ref="CM6:CU6" si="10">IF(CM7="",NA(),CM7)</f>
        <v>37.479999999999997</v>
      </c>
      <c r="CN6" s="36">
        <f t="shared" si="10"/>
        <v>35.74</v>
      </c>
      <c r="CO6" s="36">
        <f t="shared" si="10"/>
        <v>30.34</v>
      </c>
      <c r="CP6" s="36">
        <f t="shared" si="10"/>
        <v>31.91</v>
      </c>
      <c r="CQ6" s="36">
        <f t="shared" si="10"/>
        <v>58.53</v>
      </c>
      <c r="CR6" s="36">
        <f t="shared" si="10"/>
        <v>59.01</v>
      </c>
      <c r="CS6" s="36">
        <f t="shared" si="10"/>
        <v>60.03</v>
      </c>
      <c r="CT6" s="36">
        <f t="shared" si="10"/>
        <v>50.29</v>
      </c>
      <c r="CU6" s="36">
        <f t="shared" si="10"/>
        <v>54.05</v>
      </c>
      <c r="CV6" s="35" t="str">
        <f>IF(CV7="","",IF(CV7="-","【-】","【"&amp;SUBSTITUTE(TEXT(CV7,"#,##0.00"),"-","△")&amp;"】"))</f>
        <v>【60.00】</v>
      </c>
      <c r="CW6" s="36">
        <f>IF(CW7="",NA(),CW7)</f>
        <v>40.25</v>
      </c>
      <c r="CX6" s="36">
        <f t="shared" ref="CX6:DF6" si="11">IF(CX7="",NA(),CX7)</f>
        <v>38.9</v>
      </c>
      <c r="CY6" s="36">
        <f t="shared" si="11"/>
        <v>45.57</v>
      </c>
      <c r="CZ6" s="36">
        <f t="shared" si="11"/>
        <v>48.95</v>
      </c>
      <c r="DA6" s="36">
        <f t="shared" si="11"/>
        <v>50.35</v>
      </c>
      <c r="DB6" s="36">
        <f t="shared" si="11"/>
        <v>85.26</v>
      </c>
      <c r="DC6" s="36">
        <f t="shared" si="11"/>
        <v>85.37</v>
      </c>
      <c r="DD6" s="36">
        <f t="shared" si="11"/>
        <v>84.81</v>
      </c>
      <c r="DE6" s="36">
        <f t="shared" si="11"/>
        <v>77.73</v>
      </c>
      <c r="DF6" s="36">
        <f t="shared" si="11"/>
        <v>80.510000000000005</v>
      </c>
      <c r="DG6" s="35" t="str">
        <f>IF(DG7="","",IF(DG7="-","【-】","【"&amp;SUBSTITUTE(TEXT(DG7,"#,##0.00"),"-","△")&amp;"】"))</f>
        <v>【89.80】</v>
      </c>
      <c r="DH6" s="36">
        <f>IF(DH7="",NA(),DH7)</f>
        <v>39.049999999999997</v>
      </c>
      <c r="DI6" s="36">
        <f t="shared" ref="DI6:DQ6" si="12">IF(DI7="",NA(),DI7)</f>
        <v>41.24</v>
      </c>
      <c r="DJ6" s="36">
        <f t="shared" si="12"/>
        <v>43.38</v>
      </c>
      <c r="DK6" s="36">
        <f t="shared" si="12"/>
        <v>44.44</v>
      </c>
      <c r="DL6" s="36">
        <f t="shared" si="12"/>
        <v>45.71</v>
      </c>
      <c r="DM6" s="36">
        <f t="shared" si="12"/>
        <v>45.75</v>
      </c>
      <c r="DN6" s="36">
        <f t="shared" si="12"/>
        <v>46.9</v>
      </c>
      <c r="DO6" s="36">
        <f t="shared" si="12"/>
        <v>47.28</v>
      </c>
      <c r="DP6" s="36">
        <f t="shared" si="12"/>
        <v>45.85</v>
      </c>
      <c r="DQ6" s="36">
        <f t="shared" si="12"/>
        <v>49.12</v>
      </c>
      <c r="DR6" s="35" t="str">
        <f>IF(DR7="","",IF(DR7="-","【-】","【"&amp;SUBSTITUTE(TEXT(DR7,"#,##0.00"),"-","△")&amp;"】"))</f>
        <v>【49.59】</v>
      </c>
      <c r="DS6" s="36">
        <f>IF(DS7="",NA(),DS7)</f>
        <v>1.39</v>
      </c>
      <c r="DT6" s="36">
        <f t="shared" ref="DT6:EB6" si="13">IF(DT7="",NA(),DT7)</f>
        <v>4.49</v>
      </c>
      <c r="DU6" s="36">
        <f t="shared" si="13"/>
        <v>6.26</v>
      </c>
      <c r="DV6" s="36">
        <f t="shared" si="13"/>
        <v>9.42</v>
      </c>
      <c r="DW6" s="36">
        <f t="shared" si="13"/>
        <v>12.55</v>
      </c>
      <c r="DX6" s="36">
        <f t="shared" si="13"/>
        <v>10.54</v>
      </c>
      <c r="DY6" s="36">
        <f t="shared" si="13"/>
        <v>12.03</v>
      </c>
      <c r="DZ6" s="36">
        <f t="shared" si="13"/>
        <v>12.19</v>
      </c>
      <c r="EA6" s="36">
        <f t="shared" si="13"/>
        <v>14.13</v>
      </c>
      <c r="EB6" s="36">
        <f t="shared" si="13"/>
        <v>16.760000000000002</v>
      </c>
      <c r="EC6" s="35" t="str">
        <f>IF(EC7="","",IF(EC7="-","【-】","【"&amp;SUBSTITUTE(TEXT(EC7,"#,##0.00"),"-","△")&amp;"】"))</f>
        <v>【19.44】</v>
      </c>
      <c r="ED6" s="36">
        <f>IF(ED7="",NA(),ED7)</f>
        <v>0.26</v>
      </c>
      <c r="EE6" s="36">
        <f t="shared" ref="EE6:EM6" si="14">IF(EE7="",NA(),EE7)</f>
        <v>0.19</v>
      </c>
      <c r="EF6" s="36">
        <f t="shared" si="14"/>
        <v>0.97</v>
      </c>
      <c r="EG6" s="36">
        <f t="shared" si="14"/>
        <v>1.07</v>
      </c>
      <c r="EH6" s="36">
        <f t="shared" si="14"/>
        <v>0.63</v>
      </c>
      <c r="EI6" s="36">
        <f t="shared" si="14"/>
        <v>0.56000000000000005</v>
      </c>
      <c r="EJ6" s="36">
        <f t="shared" si="14"/>
        <v>0.61</v>
      </c>
      <c r="EK6" s="36">
        <f t="shared" si="14"/>
        <v>0.51</v>
      </c>
      <c r="EL6" s="36">
        <f t="shared" si="14"/>
        <v>0.52</v>
      </c>
      <c r="EM6" s="36">
        <f t="shared" si="14"/>
        <v>0.42</v>
      </c>
      <c r="EN6" s="35" t="str">
        <f>IF(EN7="","",IF(EN7="-","【-】","【"&amp;SUBSTITUTE(TEXT(EN7,"#,##0.00"),"-","△")&amp;"】"))</f>
        <v>【0.68】</v>
      </c>
    </row>
    <row r="7" spans="1:144" s="37" customFormat="1" x14ac:dyDescent="0.15">
      <c r="A7" s="29"/>
      <c r="B7" s="38">
        <v>2019</v>
      </c>
      <c r="C7" s="38">
        <v>78883</v>
      </c>
      <c r="D7" s="38">
        <v>46</v>
      </c>
      <c r="E7" s="38">
        <v>1</v>
      </c>
      <c r="F7" s="38">
        <v>0</v>
      </c>
      <c r="G7" s="38">
        <v>1</v>
      </c>
      <c r="H7" s="38" t="s">
        <v>93</v>
      </c>
      <c r="I7" s="38" t="s">
        <v>94</v>
      </c>
      <c r="J7" s="38" t="s">
        <v>95</v>
      </c>
      <c r="K7" s="38" t="s">
        <v>96</v>
      </c>
      <c r="L7" s="38" t="s">
        <v>97</v>
      </c>
      <c r="M7" s="38" t="s">
        <v>98</v>
      </c>
      <c r="N7" s="39" t="s">
        <v>99</v>
      </c>
      <c r="O7" s="39">
        <v>87.31</v>
      </c>
      <c r="P7" s="39">
        <v>98.75</v>
      </c>
      <c r="Q7" s="39">
        <v>2588</v>
      </c>
      <c r="R7" s="39" t="s">
        <v>99</v>
      </c>
      <c r="S7" s="39" t="s">
        <v>99</v>
      </c>
      <c r="T7" s="39" t="s">
        <v>99</v>
      </c>
      <c r="U7" s="39">
        <v>10153</v>
      </c>
      <c r="V7" s="39">
        <v>204.65</v>
      </c>
      <c r="W7" s="39">
        <v>49.61</v>
      </c>
      <c r="X7" s="39">
        <v>91.82</v>
      </c>
      <c r="Y7" s="39">
        <v>93.11</v>
      </c>
      <c r="Z7" s="39">
        <v>97</v>
      </c>
      <c r="AA7" s="39">
        <v>99.83</v>
      </c>
      <c r="AB7" s="39">
        <v>87.56</v>
      </c>
      <c r="AC7" s="39">
        <v>109.64</v>
      </c>
      <c r="AD7" s="39">
        <v>110.95</v>
      </c>
      <c r="AE7" s="39">
        <v>110.68</v>
      </c>
      <c r="AF7" s="39">
        <v>103.81</v>
      </c>
      <c r="AG7" s="39">
        <v>108.46</v>
      </c>
      <c r="AH7" s="39">
        <v>112.01</v>
      </c>
      <c r="AI7" s="39">
        <v>872.06</v>
      </c>
      <c r="AJ7" s="39">
        <v>713.53</v>
      </c>
      <c r="AK7" s="39">
        <v>611.88</v>
      </c>
      <c r="AL7" s="39">
        <v>522.35</v>
      </c>
      <c r="AM7" s="39">
        <v>440.26</v>
      </c>
      <c r="AN7" s="39">
        <v>3.62</v>
      </c>
      <c r="AO7" s="39">
        <v>3.91</v>
      </c>
      <c r="AP7" s="39">
        <v>3.56</v>
      </c>
      <c r="AQ7" s="39">
        <v>25.66</v>
      </c>
      <c r="AR7" s="39">
        <v>11.94</v>
      </c>
      <c r="AS7" s="39">
        <v>1.08</v>
      </c>
      <c r="AT7" s="39">
        <v>713.12</v>
      </c>
      <c r="AU7" s="39">
        <v>691.66</v>
      </c>
      <c r="AV7" s="39">
        <v>657.79</v>
      </c>
      <c r="AW7" s="39">
        <v>577.74</v>
      </c>
      <c r="AX7" s="39">
        <v>539.16999999999996</v>
      </c>
      <c r="AY7" s="39">
        <v>371.31</v>
      </c>
      <c r="AZ7" s="39">
        <v>377.63</v>
      </c>
      <c r="BA7" s="39">
        <v>357.34</v>
      </c>
      <c r="BB7" s="39">
        <v>300.14</v>
      </c>
      <c r="BC7" s="39">
        <v>362.93</v>
      </c>
      <c r="BD7" s="39">
        <v>264.97000000000003</v>
      </c>
      <c r="BE7" s="39">
        <v>1855.12</v>
      </c>
      <c r="BF7" s="39">
        <v>1562.87</v>
      </c>
      <c r="BG7" s="39">
        <v>1261.5</v>
      </c>
      <c r="BH7" s="39">
        <v>1045.05</v>
      </c>
      <c r="BI7" s="39">
        <v>952.64</v>
      </c>
      <c r="BJ7" s="39">
        <v>373.09</v>
      </c>
      <c r="BK7" s="39">
        <v>364.71</v>
      </c>
      <c r="BL7" s="39">
        <v>373.69</v>
      </c>
      <c r="BM7" s="39">
        <v>566.65</v>
      </c>
      <c r="BN7" s="39">
        <v>439.05</v>
      </c>
      <c r="BO7" s="39">
        <v>266.61</v>
      </c>
      <c r="BP7" s="39">
        <v>17.64</v>
      </c>
      <c r="BQ7" s="39">
        <v>19.63</v>
      </c>
      <c r="BR7" s="39">
        <v>23.54</v>
      </c>
      <c r="BS7" s="39">
        <v>26.26</v>
      </c>
      <c r="BT7" s="39">
        <v>28.85</v>
      </c>
      <c r="BU7" s="39">
        <v>99.99</v>
      </c>
      <c r="BV7" s="39">
        <v>100.65</v>
      </c>
      <c r="BW7" s="39">
        <v>99.87</v>
      </c>
      <c r="BX7" s="39">
        <v>84.77</v>
      </c>
      <c r="BY7" s="39">
        <v>95.26</v>
      </c>
      <c r="BZ7" s="39">
        <v>103.24</v>
      </c>
      <c r="CA7" s="39">
        <v>730.68</v>
      </c>
      <c r="CB7" s="39">
        <v>657.46</v>
      </c>
      <c r="CC7" s="39">
        <v>571.66999999999996</v>
      </c>
      <c r="CD7" s="39">
        <v>543.15</v>
      </c>
      <c r="CE7" s="39">
        <v>489.93</v>
      </c>
      <c r="CF7" s="39">
        <v>171.15</v>
      </c>
      <c r="CG7" s="39">
        <v>170.19</v>
      </c>
      <c r="CH7" s="39">
        <v>171.81</v>
      </c>
      <c r="CI7" s="39">
        <v>227.27</v>
      </c>
      <c r="CJ7" s="39">
        <v>192.82</v>
      </c>
      <c r="CK7" s="39">
        <v>168.38</v>
      </c>
      <c r="CL7" s="39">
        <v>32.28</v>
      </c>
      <c r="CM7" s="39">
        <v>37.479999999999997</v>
      </c>
      <c r="CN7" s="39">
        <v>35.74</v>
      </c>
      <c r="CO7" s="39">
        <v>30.34</v>
      </c>
      <c r="CP7" s="39">
        <v>31.91</v>
      </c>
      <c r="CQ7" s="39">
        <v>58.53</v>
      </c>
      <c r="CR7" s="39">
        <v>59.01</v>
      </c>
      <c r="CS7" s="39">
        <v>60.03</v>
      </c>
      <c r="CT7" s="39">
        <v>50.29</v>
      </c>
      <c r="CU7" s="39">
        <v>54.05</v>
      </c>
      <c r="CV7" s="39">
        <v>60</v>
      </c>
      <c r="CW7" s="39">
        <v>40.25</v>
      </c>
      <c r="CX7" s="39">
        <v>38.9</v>
      </c>
      <c r="CY7" s="39">
        <v>45.57</v>
      </c>
      <c r="CZ7" s="39">
        <v>48.95</v>
      </c>
      <c r="DA7" s="39">
        <v>50.35</v>
      </c>
      <c r="DB7" s="39">
        <v>85.26</v>
      </c>
      <c r="DC7" s="39">
        <v>85.37</v>
      </c>
      <c r="DD7" s="39">
        <v>84.81</v>
      </c>
      <c r="DE7" s="39">
        <v>77.73</v>
      </c>
      <c r="DF7" s="39">
        <v>80.510000000000005</v>
      </c>
      <c r="DG7" s="39">
        <v>89.8</v>
      </c>
      <c r="DH7" s="39">
        <v>39.049999999999997</v>
      </c>
      <c r="DI7" s="39">
        <v>41.24</v>
      </c>
      <c r="DJ7" s="39">
        <v>43.38</v>
      </c>
      <c r="DK7" s="39">
        <v>44.44</v>
      </c>
      <c r="DL7" s="39">
        <v>45.71</v>
      </c>
      <c r="DM7" s="39">
        <v>45.75</v>
      </c>
      <c r="DN7" s="39">
        <v>46.9</v>
      </c>
      <c r="DO7" s="39">
        <v>47.28</v>
      </c>
      <c r="DP7" s="39">
        <v>45.85</v>
      </c>
      <c r="DQ7" s="39">
        <v>49.12</v>
      </c>
      <c r="DR7" s="39">
        <v>49.59</v>
      </c>
      <c r="DS7" s="39">
        <v>1.39</v>
      </c>
      <c r="DT7" s="39">
        <v>4.49</v>
      </c>
      <c r="DU7" s="39">
        <v>6.26</v>
      </c>
      <c r="DV7" s="39">
        <v>9.42</v>
      </c>
      <c r="DW7" s="39">
        <v>12.55</v>
      </c>
      <c r="DX7" s="39">
        <v>10.54</v>
      </c>
      <c r="DY7" s="39">
        <v>12.03</v>
      </c>
      <c r="DZ7" s="39">
        <v>12.19</v>
      </c>
      <c r="EA7" s="39">
        <v>14.13</v>
      </c>
      <c r="EB7" s="39">
        <v>16.760000000000002</v>
      </c>
      <c r="EC7" s="39">
        <v>19.440000000000001</v>
      </c>
      <c r="ED7" s="39">
        <v>0.26</v>
      </c>
      <c r="EE7" s="39">
        <v>0.19</v>
      </c>
      <c r="EF7" s="39">
        <v>0.97</v>
      </c>
      <c r="EG7" s="39">
        <v>1.07</v>
      </c>
      <c r="EH7" s="39">
        <v>0.63</v>
      </c>
      <c r="EI7" s="39">
        <v>0.56000000000000005</v>
      </c>
      <c r="EJ7" s="39">
        <v>0.61</v>
      </c>
      <c r="EK7" s="39">
        <v>0.51</v>
      </c>
      <c r="EL7" s="39">
        <v>0.52</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