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ofXeyd/0FViINW4+tflmt7X5/zuBJQcOBkPH0OTtKItwDbRnUKPcUZqtbzfPzyejNbADdACtVzUkyiFZ+7bpA==" workbookSaltValue="OoB4/Px927EtzpVW4lxwS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W10" i="4"/>
  <c r="I10" i="4"/>
  <c r="BB8" i="4"/>
  <c r="AL8" i="4"/>
  <c r="P8" i="4"/>
  <c r="I8" i="4"/>
</calcChain>
</file>

<file path=xl/sharedStrings.xml><?xml version="1.0" encoding="utf-8"?>
<sst xmlns="http://schemas.openxmlformats.org/spreadsheetml/2006/main" count="277" uniqueCount="119">
  <si>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</si>
  <si>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</si>
  <si>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</si>
  <si>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</si>
  <si>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</si>
  <si>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</si>
  <si>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</si>
  <si>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</si>
  <si>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</si>
  <si>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</si>
  <si>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</si>
  <si>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</si>
  <si>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</si>
  <si>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</si>
  <si>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</si>
  <si>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</si>
  <si>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</si>
  <si>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</si>
  <si>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</si>
  <si>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</si>
  <si>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</si>
  <si>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</si>
  <si>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</si>
  <si>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</si>
  <si>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</si>
  <si>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</si>
  <si>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</si>
  <si>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</si>
  <si>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</si>
  <si>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</si>
  <si>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</si>
  <si>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</si>
  <si>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</si>
  <si>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</si>
  <si>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</si>
  <si>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</si>
  <si>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</si>
  <si>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</si>
  <si>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</si>
  <si>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</si>
  <si>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</si>
  <si>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</si>
  <si>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</si>
  <si>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</si>
  <si>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</si>
  <si>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</si>
  <si>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</si>
  <si>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</si>
  <si>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</si>
  <si>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</si>
  <si>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</si>
  <si>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</si>
  <si>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</si>
  <si>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</si>
  <si>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</si>
  <si>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</si>
  <si>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</si>
  <si>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</si>
  <si>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</si>
  <si>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</si>
  <si>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</si>
  <si>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</si>
  <si>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</si>
  <si>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</si>
  <si>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</si>
  <si>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</si>
  <si>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</si>
  <si>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</si>
  <si>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</si>
  <si>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</si>
  <si>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</si>
  <si>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</si>
  <si>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</si>
  <si>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</si>
  <si>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</si>
  <si>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</si>
  <si>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</si>
  <si>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</si>
  <si>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</si>
  <si>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</si>
  <si>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</si>
  <si>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</si>
  <si>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</si>
  <si>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</si>
  <si>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</si>
  <si>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</si>
  <si>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</si>
  <si>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</si>
  <si>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</si>
  <si>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</si>
  <si>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</si>
  <si>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</si>
  <si>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</si>
  <si>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</si>
  <si>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</si>
  <si>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</si>
  <si>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</si>
  <si>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飯舘村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</si>
  <si>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</si>
  <si>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</si>
  <si>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</si>
  <si>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</si>
  <si>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</si>
  <si>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</si>
  <si>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</si>
  <si>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</si>
  <si>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</si>
  <si>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</si>
  <si>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</si>
  <si>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</si>
  <si>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</si>
  <si>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</si>
  <si>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</si>
  <si>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</si>
  <si>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</si>
  <si>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</si>
  <si>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施設は２か所あり、それぞれ平成１０年度建設及び平成１３年度建設と建設から２０年が経過しようとしている。
　平成２９年から３０年度の間に福島再生加速化交付金を活用し、水処理機器、脱水施設の更新工事を実施した。
　管路については、令和元年度から東日本大震災による被災箇所の災害復旧事業を進めており、令和３年度に完了予定である。</t>
    <rPh sb="1" eb="3">
      <t>シセツ</t>
    </rPh>
    <rPh sb="6" eb="7">
      <t>ショ</t>
    </rPh>
    <rPh sb="14" eb="16">
      <t>ヘイセイ</t>
    </rPh>
    <rPh sb="18" eb="19">
      <t>ネン</t>
    </rPh>
    <rPh sb="19" eb="20">
      <t>ド</t>
    </rPh>
    <rPh sb="20" eb="22">
      <t>ケンセツ</t>
    </rPh>
    <rPh sb="22" eb="23">
      <t>オヨ</t>
    </rPh>
    <rPh sb="24" eb="26">
      <t>ヘイセイ</t>
    </rPh>
    <rPh sb="28" eb="29">
      <t>ネン</t>
    </rPh>
    <rPh sb="29" eb="30">
      <t>ド</t>
    </rPh>
    <rPh sb="30" eb="32">
      <t>ケンセツ</t>
    </rPh>
    <rPh sb="33" eb="35">
      <t>ケンセツ</t>
    </rPh>
    <rPh sb="39" eb="40">
      <t>ネン</t>
    </rPh>
    <rPh sb="41" eb="43">
      <t>ケイカ</t>
    </rPh>
    <rPh sb="54" eb="56">
      <t>ヘイセイ</t>
    </rPh>
    <rPh sb="58" eb="59">
      <t>ネン</t>
    </rPh>
    <rPh sb="63" eb="65">
      <t>ネンド</t>
    </rPh>
    <rPh sb="66" eb="67">
      <t>アイダ</t>
    </rPh>
    <rPh sb="68" eb="70">
      <t>フクシマ</t>
    </rPh>
    <rPh sb="70" eb="72">
      <t>サイセイ</t>
    </rPh>
    <rPh sb="72" eb="75">
      <t>カソクカ</t>
    </rPh>
    <rPh sb="75" eb="78">
      <t>コウフキン</t>
    </rPh>
    <rPh sb="79" eb="81">
      <t>カツヨウ</t>
    </rPh>
    <rPh sb="83" eb="84">
      <t>ミズ</t>
    </rPh>
    <rPh sb="84" eb="86">
      <t>ショリ</t>
    </rPh>
    <rPh sb="86" eb="88">
      <t>キキ</t>
    </rPh>
    <rPh sb="89" eb="91">
      <t>ダッスイ</t>
    </rPh>
    <rPh sb="91" eb="93">
      <t>シセツ</t>
    </rPh>
    <rPh sb="94" eb="96">
      <t>コウシン</t>
    </rPh>
    <rPh sb="96" eb="98">
      <t>コウジ</t>
    </rPh>
    <rPh sb="99" eb="101">
      <t>ジッシ</t>
    </rPh>
    <rPh sb="106" eb="108">
      <t>カンロ</t>
    </rPh>
    <rPh sb="114" eb="116">
      <t>レイワ</t>
    </rPh>
    <rPh sb="116" eb="118">
      <t>ガンネン</t>
    </rPh>
    <rPh sb="118" eb="119">
      <t>ド</t>
    </rPh>
    <rPh sb="121" eb="122">
      <t>ヒガシ</t>
    </rPh>
    <rPh sb="122" eb="124">
      <t>ニホン</t>
    </rPh>
    <rPh sb="124" eb="127">
      <t>ダイシンサイ</t>
    </rPh>
    <rPh sb="130" eb="132">
      <t>ヒサイ</t>
    </rPh>
    <rPh sb="132" eb="134">
      <t>カショ</t>
    </rPh>
    <rPh sb="135" eb="137">
      <t>サイガイ</t>
    </rPh>
    <rPh sb="137" eb="139">
      <t>フッキュウ</t>
    </rPh>
    <rPh sb="139" eb="141">
      <t>ジギョウ</t>
    </rPh>
    <rPh sb="142" eb="143">
      <t>スス</t>
    </rPh>
    <rPh sb="148" eb="150">
      <t>レイワ</t>
    </rPh>
    <rPh sb="151" eb="152">
      <t>ネン</t>
    </rPh>
    <rPh sb="152" eb="153">
      <t>ド</t>
    </rPh>
    <rPh sb="154" eb="156">
      <t>カンリョウ</t>
    </rPh>
    <rPh sb="156" eb="158">
      <t>ヨテイ</t>
    </rPh>
    <phoneticPr fontId="4"/>
  </si>
  <si>
    <t>　施設の更新が完了し、令和３年度に管路の更新が完了する見込みであるため、大規模修繕に係る経費は生じないと考える。
　今後は運転管理の見直し、経費削減及び使用料改定等を検討する必要がある。</t>
    <rPh sb="1" eb="3">
      <t>シセツ</t>
    </rPh>
    <rPh sb="4" eb="6">
      <t>コウシン</t>
    </rPh>
    <rPh sb="7" eb="9">
      <t>カンリョウ</t>
    </rPh>
    <rPh sb="11" eb="13">
      <t>レイワ</t>
    </rPh>
    <rPh sb="14" eb="15">
      <t>ネン</t>
    </rPh>
    <rPh sb="15" eb="16">
      <t>ド</t>
    </rPh>
    <rPh sb="17" eb="19">
      <t>カンロ</t>
    </rPh>
    <rPh sb="20" eb="22">
      <t>コウシン</t>
    </rPh>
    <rPh sb="23" eb="25">
      <t>カンリョウ</t>
    </rPh>
    <rPh sb="27" eb="29">
      <t>ミコ</t>
    </rPh>
    <rPh sb="36" eb="39">
      <t>ダイキボ</t>
    </rPh>
    <rPh sb="39" eb="41">
      <t>シュウゼン</t>
    </rPh>
    <rPh sb="42" eb="43">
      <t>カカ</t>
    </rPh>
    <rPh sb="44" eb="46">
      <t>ケイヒ</t>
    </rPh>
    <rPh sb="47" eb="48">
      <t>ショウ</t>
    </rPh>
    <rPh sb="52" eb="53">
      <t>カンガ</t>
    </rPh>
    <rPh sb="58" eb="60">
      <t>コンゴ</t>
    </rPh>
    <phoneticPr fontId="4"/>
  </si>
  <si>
    <t>　令和元年度より集落排水使用料を徴収しているが、施設の維持費や災害復旧工事費等の大半は一般会計繰入金や交付金等に頼っている状況である。
　①収益的収支比率について、黒字に見えるのは、集落排水管路の災害復旧工事を次年度に繰り越し、元年度決算統計に反映されていないが、それに係る交付金等は元年度の決算統計に反映されているためである。
　⑤経費回収率、⑥汚水処理原価について、汚水処理費は災害復旧工事も含まれているため、経費回収率は低く、汚水処理原価は高くなってしまっている。
　⑦施設利用率について、避難指示が解除されたものの、帰還住民が少ないことから、処理水量が避難前に比べ少ないので施設利用率は低い。
　⑧水洗化率について、昨年度と比べると集落排水を使用していた住宅のが解体が進んだため、数値は下がっている。
　避難指示が解除され徐々に住民帰還が進んではいるものの、集落排水利用者の減少は著しく、将来的にも避難以前の集落排水使用個数の確保は困難であるため、運転管理の見直し、経費削減及び使用料改定等を検討する必要がある。</t>
    <rPh sb="1" eb="3">
      <t>レイワ</t>
    </rPh>
    <rPh sb="3" eb="5">
      <t>ガンネン</t>
    </rPh>
    <rPh sb="5" eb="6">
      <t>ド</t>
    </rPh>
    <rPh sb="8" eb="10">
      <t>シュウラク</t>
    </rPh>
    <rPh sb="10" eb="12">
      <t>ハイスイ</t>
    </rPh>
    <rPh sb="12" eb="14">
      <t>シヨウ</t>
    </rPh>
    <rPh sb="14" eb="15">
      <t>リョウ</t>
    </rPh>
    <rPh sb="16" eb="18">
      <t>チョウシュウ</t>
    </rPh>
    <rPh sb="24" eb="26">
      <t>シセツ</t>
    </rPh>
    <rPh sb="27" eb="30">
      <t>イジヒ</t>
    </rPh>
    <rPh sb="31" eb="33">
      <t>サイガイ</t>
    </rPh>
    <rPh sb="33" eb="35">
      <t>フッキュウ</t>
    </rPh>
    <rPh sb="35" eb="37">
      <t>コウジ</t>
    </rPh>
    <rPh sb="37" eb="39">
      <t>ヒナド</t>
    </rPh>
    <rPh sb="40" eb="42">
      <t>タイハン</t>
    </rPh>
    <rPh sb="43" eb="45">
      <t>イッパン</t>
    </rPh>
    <rPh sb="45" eb="47">
      <t>カイケイ</t>
    </rPh>
    <rPh sb="47" eb="49">
      <t>クリイレ</t>
    </rPh>
    <rPh sb="49" eb="50">
      <t>キン</t>
    </rPh>
    <rPh sb="51" eb="55">
      <t>コウフキンナド</t>
    </rPh>
    <rPh sb="56" eb="57">
      <t>タヨ</t>
    </rPh>
    <rPh sb="61" eb="63">
      <t>ジョウキョウ</t>
    </rPh>
    <rPh sb="70" eb="73">
      <t>シュウエキテキ</t>
    </rPh>
    <rPh sb="73" eb="75">
      <t>シュウシ</t>
    </rPh>
    <rPh sb="75" eb="77">
      <t>ヒリツ</t>
    </rPh>
    <rPh sb="82" eb="84">
      <t>クロジ</t>
    </rPh>
    <rPh sb="85" eb="86">
      <t>ミ</t>
    </rPh>
    <rPh sb="91" eb="93">
      <t>シュウラク</t>
    </rPh>
    <rPh sb="93" eb="95">
      <t>ハイスイ</t>
    </rPh>
    <rPh sb="95" eb="96">
      <t>カン</t>
    </rPh>
    <rPh sb="96" eb="97">
      <t>ロ</t>
    </rPh>
    <rPh sb="98" eb="100">
      <t>サイガイ</t>
    </rPh>
    <rPh sb="100" eb="102">
      <t>フッキュウ</t>
    </rPh>
    <rPh sb="102" eb="104">
      <t>コウジ</t>
    </rPh>
    <rPh sb="105" eb="108">
      <t>ジネンド</t>
    </rPh>
    <rPh sb="109" eb="110">
      <t>ク</t>
    </rPh>
    <rPh sb="111" eb="112">
      <t>コ</t>
    </rPh>
    <rPh sb="114" eb="116">
      <t>ガンネン</t>
    </rPh>
    <rPh sb="116" eb="117">
      <t>ド</t>
    </rPh>
    <rPh sb="117" eb="119">
      <t>ケッサン</t>
    </rPh>
    <rPh sb="119" eb="121">
      <t>トウケイ</t>
    </rPh>
    <rPh sb="122" eb="124">
      <t>ハンエイ</t>
    </rPh>
    <rPh sb="135" eb="136">
      <t>カカ</t>
    </rPh>
    <rPh sb="137" eb="140">
      <t>コウフキン</t>
    </rPh>
    <rPh sb="140" eb="141">
      <t>ナド</t>
    </rPh>
    <rPh sb="142" eb="144">
      <t>ガンネン</t>
    </rPh>
    <rPh sb="144" eb="145">
      <t>ド</t>
    </rPh>
    <rPh sb="146" eb="148">
      <t>ケッサン</t>
    </rPh>
    <rPh sb="148" eb="150">
      <t>トウケイ</t>
    </rPh>
    <rPh sb="151" eb="153">
      <t>ハンエイ</t>
    </rPh>
    <rPh sb="167" eb="169">
      <t>ケイヒ</t>
    </rPh>
    <rPh sb="169" eb="171">
      <t>カイシュウ</t>
    </rPh>
    <rPh sb="171" eb="172">
      <t>リツ</t>
    </rPh>
    <rPh sb="174" eb="176">
      <t>オスイ</t>
    </rPh>
    <rPh sb="176" eb="178">
      <t>ショリ</t>
    </rPh>
    <rPh sb="178" eb="180">
      <t>ゲンカ</t>
    </rPh>
    <rPh sb="185" eb="187">
      <t>オスイ</t>
    </rPh>
    <rPh sb="187" eb="189">
      <t>ショリ</t>
    </rPh>
    <rPh sb="189" eb="190">
      <t>ヒ</t>
    </rPh>
    <rPh sb="191" eb="193">
      <t>サイガイ</t>
    </rPh>
    <rPh sb="193" eb="195">
      <t>フッキュウ</t>
    </rPh>
    <rPh sb="195" eb="197">
      <t>コウジ</t>
    </rPh>
    <rPh sb="198" eb="199">
      <t>フク</t>
    </rPh>
    <rPh sb="207" eb="209">
      <t>ケイヒ</t>
    </rPh>
    <rPh sb="209" eb="211">
      <t>カイシュウ</t>
    </rPh>
    <rPh sb="211" eb="212">
      <t>リツ</t>
    </rPh>
    <rPh sb="213" eb="214">
      <t>ヒク</t>
    </rPh>
    <rPh sb="216" eb="218">
      <t>オスイ</t>
    </rPh>
    <rPh sb="218" eb="220">
      <t>ショリ</t>
    </rPh>
    <rPh sb="220" eb="222">
      <t>ゲンカ</t>
    </rPh>
    <rPh sb="223" eb="224">
      <t>タカ</t>
    </rPh>
    <rPh sb="238" eb="240">
      <t>シセツ</t>
    </rPh>
    <rPh sb="240" eb="242">
      <t>リヨウ</t>
    </rPh>
    <rPh sb="242" eb="243">
      <t>リツ</t>
    </rPh>
    <rPh sb="248" eb="250">
      <t>ヒナン</t>
    </rPh>
    <rPh sb="250" eb="252">
      <t>シジ</t>
    </rPh>
    <rPh sb="253" eb="255">
      <t>カイジョ</t>
    </rPh>
    <rPh sb="262" eb="264">
      <t>キカン</t>
    </rPh>
    <rPh sb="264" eb="266">
      <t>ジュウミン</t>
    </rPh>
    <rPh sb="267" eb="268">
      <t>スク</t>
    </rPh>
    <rPh sb="275" eb="277">
      <t>ショリ</t>
    </rPh>
    <rPh sb="277" eb="279">
      <t>スイリョウ</t>
    </rPh>
    <rPh sb="280" eb="282">
      <t>ヒナン</t>
    </rPh>
    <rPh sb="282" eb="283">
      <t>マエ</t>
    </rPh>
    <rPh sb="284" eb="285">
      <t>クラ</t>
    </rPh>
    <rPh sb="286" eb="287">
      <t>スク</t>
    </rPh>
    <rPh sb="291" eb="293">
      <t>シセツ</t>
    </rPh>
    <rPh sb="293" eb="296">
      <t>リヨウリツ</t>
    </rPh>
    <rPh sb="297" eb="298">
      <t>ヒク</t>
    </rPh>
    <rPh sb="303" eb="306">
      <t>スイセンカ</t>
    </rPh>
    <rPh sb="306" eb="307">
      <t>リツ</t>
    </rPh>
    <rPh sb="312" eb="315">
      <t>サクネンド</t>
    </rPh>
    <rPh sb="316" eb="317">
      <t>クラ</t>
    </rPh>
    <rPh sb="320" eb="322">
      <t>シュウラク</t>
    </rPh>
    <rPh sb="322" eb="324">
      <t>ハイスイ</t>
    </rPh>
    <rPh sb="325" eb="327">
      <t>シヨウ</t>
    </rPh>
    <rPh sb="331" eb="333">
      <t>ジュウタク</t>
    </rPh>
    <rPh sb="335" eb="337">
      <t>カイタイ</t>
    </rPh>
    <rPh sb="338" eb="339">
      <t>スス</t>
    </rPh>
    <rPh sb="344" eb="346">
      <t>スウチ</t>
    </rPh>
    <rPh sb="347" eb="348">
      <t>サ</t>
    </rPh>
    <rPh sb="357" eb="359">
      <t>ヒナン</t>
    </rPh>
    <rPh sb="359" eb="361">
      <t>シジ</t>
    </rPh>
    <rPh sb="362" eb="364">
      <t>カイジョ</t>
    </rPh>
    <rPh sb="366" eb="368">
      <t>ジョジョ</t>
    </rPh>
    <rPh sb="369" eb="371">
      <t>ジュウミン</t>
    </rPh>
    <rPh sb="371" eb="373">
      <t>キカン</t>
    </rPh>
    <rPh sb="374" eb="375">
      <t>スス</t>
    </rPh>
    <rPh sb="384" eb="386">
      <t>シュウラク</t>
    </rPh>
    <rPh sb="386" eb="388">
      <t>ハイスイ</t>
    </rPh>
    <rPh sb="388" eb="391">
      <t>リヨウシャ</t>
    </rPh>
    <rPh sb="392" eb="394">
      <t>ゲンショウ</t>
    </rPh>
    <rPh sb="395" eb="396">
      <t>イチジル</t>
    </rPh>
    <rPh sb="399" eb="402">
      <t>ショウライテキ</t>
    </rPh>
    <rPh sb="404" eb="406">
      <t>ヒナン</t>
    </rPh>
    <rPh sb="406" eb="408">
      <t>イゼン</t>
    </rPh>
    <rPh sb="409" eb="411">
      <t>シュウラク</t>
    </rPh>
    <rPh sb="411" eb="413">
      <t>ハイスイ</t>
    </rPh>
    <rPh sb="413" eb="415">
      <t>シヨウ</t>
    </rPh>
    <rPh sb="415" eb="417">
      <t>コスウ</t>
    </rPh>
    <rPh sb="418" eb="420">
      <t>カクホ</t>
    </rPh>
    <rPh sb="421" eb="423">
      <t>コンナン</t>
    </rPh>
    <rPh sb="429" eb="431">
      <t>ウンテン</t>
    </rPh>
    <rPh sb="431" eb="433">
      <t>カンリ</t>
    </rPh>
    <rPh sb="434" eb="436">
      <t>ミナオ</t>
    </rPh>
    <rPh sb="438" eb="440">
      <t>ケイヒ</t>
    </rPh>
    <rPh sb="440" eb="442">
      <t>サクゲン</t>
    </rPh>
    <rPh sb="442" eb="443">
      <t>オヨ</t>
    </rPh>
    <rPh sb="444" eb="446">
      <t>シヨウ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</si>
</sst>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873-4D3D-ADA9-8638E9409DE6}"/>
            </c:ext>
          </c:extLst>
        </c:ser>
        <c:dLbls>
          <c:showLegendKey val="0"/>
          <c:showVal val="0"/>
          <c:showCatName val="0"/>
          <c:showSerName val="0"/>
          <c:showPercent val="0"/>
          <c:showBubbleSize val="0"/>
        </c:dLbls>
        <c:gapWidth val="150"/>
        <c:axId val="111046016"/>
        <c:axId val="11278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0.02</c:v>
                </c:pt>
              </c:numCache>
            </c:numRef>
          </c:val>
          <c:smooth val="0"/>
          <c:extLst xmlns:c16r2="http://schemas.microsoft.com/office/drawing/2015/06/chart">
            <c:ext xmlns:c16="http://schemas.microsoft.com/office/drawing/2014/chart" uri="{C3380CC4-5D6E-409C-BE32-E72D297353CC}">
              <c16:uniqueId val="{00000001-F873-4D3D-ADA9-8638E9409DE6}"/>
            </c:ext>
          </c:extLst>
        </c:ser>
        <c:dLbls>
          <c:showLegendKey val="0"/>
          <c:showVal val="0"/>
          <c:showCatName val="0"/>
          <c:showSerName val="0"/>
          <c:showPercent val="0"/>
          <c:showBubbleSize val="0"/>
        </c:dLbls>
        <c:marker val="1"/>
        <c:smooth val="0"/>
        <c:axId val="111046016"/>
        <c:axId val="112788992"/>
      </c:lineChart>
      <c:dateAx>
        <c:axId val="111046016"/>
        <c:scaling>
          <c:orientation val="minMax"/>
        </c:scaling>
        <c:delete val="1"/>
        <c:axPos val="b"/>
        <c:numFmt formatCode="&quot;H&quot;yy" sourceLinked="1"/>
        <c:majorTickMark val="none"/>
        <c:minorTickMark val="none"/>
        <c:tickLblPos val="none"/>
        <c:crossAx val="112788992"/>
        <c:crosses val="autoZero"/>
        <c:auto val="1"/>
        <c:lblOffset val="100"/>
        <c:baseTimeUnit val="years"/>
      </c:dateAx>
      <c:valAx>
        <c:axId val="11278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46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5.56</c:v>
                </c:pt>
                <c:pt idx="4">
                  <c:v>5.68</c:v>
                </c:pt>
              </c:numCache>
            </c:numRef>
          </c:val>
          <c:extLst xmlns:c16r2="http://schemas.microsoft.com/office/drawing/2015/06/chart">
            <c:ext xmlns:c16="http://schemas.microsoft.com/office/drawing/2014/chart" uri="{C3380CC4-5D6E-409C-BE32-E72D297353CC}">
              <c16:uniqueId val="{00000000-85C3-4ED0-B797-E164EE5D8110}"/>
            </c:ext>
          </c:extLst>
        </c:ser>
        <c:dLbls>
          <c:showLegendKey val="0"/>
          <c:showVal val="0"/>
          <c:showCatName val="0"/>
          <c:showSerName val="0"/>
          <c:showPercent val="0"/>
          <c:showBubbleSize val="0"/>
        </c:dLbls>
        <c:gapWidth val="150"/>
        <c:axId val="114785664"/>
        <c:axId val="11480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50.68</c:v>
                </c:pt>
                <c:pt idx="4">
                  <c:v>50.14</c:v>
                </c:pt>
              </c:numCache>
            </c:numRef>
          </c:val>
          <c:smooth val="0"/>
          <c:extLst xmlns:c16r2="http://schemas.microsoft.com/office/drawing/2015/06/chart">
            <c:ext xmlns:c16="http://schemas.microsoft.com/office/drawing/2014/chart" uri="{C3380CC4-5D6E-409C-BE32-E72D297353CC}">
              <c16:uniqueId val="{00000001-85C3-4ED0-B797-E164EE5D8110}"/>
            </c:ext>
          </c:extLst>
        </c:ser>
        <c:dLbls>
          <c:showLegendKey val="0"/>
          <c:showVal val="0"/>
          <c:showCatName val="0"/>
          <c:showSerName val="0"/>
          <c:showPercent val="0"/>
          <c:showBubbleSize val="0"/>
        </c:dLbls>
        <c:marker val="1"/>
        <c:smooth val="0"/>
        <c:axId val="114785664"/>
        <c:axId val="114808320"/>
      </c:lineChart>
      <c:dateAx>
        <c:axId val="114785664"/>
        <c:scaling>
          <c:orientation val="minMax"/>
        </c:scaling>
        <c:delete val="1"/>
        <c:axPos val="b"/>
        <c:numFmt formatCode="&quot;H&quot;yy" sourceLinked="1"/>
        <c:majorTickMark val="none"/>
        <c:minorTickMark val="none"/>
        <c:tickLblPos val="none"/>
        <c:crossAx val="114808320"/>
        <c:crosses val="autoZero"/>
        <c:auto val="1"/>
        <c:lblOffset val="100"/>
        <c:baseTimeUnit val="years"/>
      </c:dateAx>
      <c:valAx>
        <c:axId val="11480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90.64</c:v>
                </c:pt>
                <c:pt idx="4">
                  <c:v>78.239999999999995</c:v>
                </c:pt>
              </c:numCache>
            </c:numRef>
          </c:val>
          <c:extLst xmlns:c16r2="http://schemas.microsoft.com/office/drawing/2015/06/chart">
            <c:ext xmlns:c16="http://schemas.microsoft.com/office/drawing/2014/chart" uri="{C3380CC4-5D6E-409C-BE32-E72D297353CC}">
              <c16:uniqueId val="{00000000-257B-40C7-AF1E-B5D0DDEBAED5}"/>
            </c:ext>
          </c:extLst>
        </c:ser>
        <c:dLbls>
          <c:showLegendKey val="0"/>
          <c:showVal val="0"/>
          <c:showCatName val="0"/>
          <c:showSerName val="0"/>
          <c:showPercent val="0"/>
          <c:showBubbleSize val="0"/>
        </c:dLbls>
        <c:gapWidth val="150"/>
        <c:axId val="114528256"/>
        <c:axId val="11453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84.86</c:v>
                </c:pt>
                <c:pt idx="4">
                  <c:v>84.98</c:v>
                </c:pt>
              </c:numCache>
            </c:numRef>
          </c:val>
          <c:smooth val="0"/>
          <c:extLst xmlns:c16r2="http://schemas.microsoft.com/office/drawing/2015/06/chart">
            <c:ext xmlns:c16="http://schemas.microsoft.com/office/drawing/2014/chart" uri="{C3380CC4-5D6E-409C-BE32-E72D297353CC}">
              <c16:uniqueId val="{00000001-257B-40C7-AF1E-B5D0DDEBAED5}"/>
            </c:ext>
          </c:extLst>
        </c:ser>
        <c:dLbls>
          <c:showLegendKey val="0"/>
          <c:showVal val="0"/>
          <c:showCatName val="0"/>
          <c:showSerName val="0"/>
          <c:showPercent val="0"/>
          <c:showBubbleSize val="0"/>
        </c:dLbls>
        <c:marker val="1"/>
        <c:smooth val="0"/>
        <c:axId val="114528256"/>
        <c:axId val="114530176"/>
      </c:lineChart>
      <c:dateAx>
        <c:axId val="114528256"/>
        <c:scaling>
          <c:orientation val="minMax"/>
        </c:scaling>
        <c:delete val="1"/>
        <c:axPos val="b"/>
        <c:numFmt formatCode="&quot;H&quot;yy" sourceLinked="1"/>
        <c:majorTickMark val="none"/>
        <c:minorTickMark val="none"/>
        <c:tickLblPos val="none"/>
        <c:crossAx val="114530176"/>
        <c:crosses val="autoZero"/>
        <c:auto val="1"/>
        <c:lblOffset val="100"/>
        <c:baseTimeUnit val="years"/>
      </c:dateAx>
      <c:valAx>
        <c:axId val="1145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92.79</c:v>
                </c:pt>
                <c:pt idx="4">
                  <c:v>154.57</c:v>
                </c:pt>
              </c:numCache>
            </c:numRef>
          </c:val>
          <c:extLst xmlns:c16r2="http://schemas.microsoft.com/office/drawing/2015/06/chart">
            <c:ext xmlns:c16="http://schemas.microsoft.com/office/drawing/2014/chart" uri="{C3380CC4-5D6E-409C-BE32-E72D297353CC}">
              <c16:uniqueId val="{00000000-BEAA-462F-9AC2-7BBB07BF5DB5}"/>
            </c:ext>
          </c:extLst>
        </c:ser>
        <c:dLbls>
          <c:showLegendKey val="0"/>
          <c:showVal val="0"/>
          <c:showCatName val="0"/>
          <c:showSerName val="0"/>
          <c:showPercent val="0"/>
          <c:showBubbleSize val="0"/>
        </c:dLbls>
        <c:gapWidth val="150"/>
        <c:axId val="112828416"/>
        <c:axId val="11283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AA-462F-9AC2-7BBB07BF5DB5}"/>
            </c:ext>
          </c:extLst>
        </c:ser>
        <c:dLbls>
          <c:showLegendKey val="0"/>
          <c:showVal val="0"/>
          <c:showCatName val="0"/>
          <c:showSerName val="0"/>
          <c:showPercent val="0"/>
          <c:showBubbleSize val="0"/>
        </c:dLbls>
        <c:marker val="1"/>
        <c:smooth val="0"/>
        <c:axId val="112828416"/>
        <c:axId val="112830336"/>
      </c:lineChart>
      <c:dateAx>
        <c:axId val="112828416"/>
        <c:scaling>
          <c:orientation val="minMax"/>
        </c:scaling>
        <c:delete val="1"/>
        <c:axPos val="b"/>
        <c:numFmt formatCode="&quot;H&quot;yy" sourceLinked="1"/>
        <c:majorTickMark val="none"/>
        <c:minorTickMark val="none"/>
        <c:tickLblPos val="none"/>
        <c:crossAx val="112830336"/>
        <c:crosses val="autoZero"/>
        <c:auto val="1"/>
        <c:lblOffset val="100"/>
        <c:baseTimeUnit val="years"/>
      </c:dateAx>
      <c:valAx>
        <c:axId val="1128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BF-4DB8-962E-E5924392E0F8}"/>
            </c:ext>
          </c:extLst>
        </c:ser>
        <c:dLbls>
          <c:showLegendKey val="0"/>
          <c:showVal val="0"/>
          <c:showCatName val="0"/>
          <c:showSerName val="0"/>
          <c:showPercent val="0"/>
          <c:showBubbleSize val="0"/>
        </c:dLbls>
        <c:gapWidth val="150"/>
        <c:axId val="113082752"/>
        <c:axId val="1130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BF-4DB8-962E-E5924392E0F8}"/>
            </c:ext>
          </c:extLst>
        </c:ser>
        <c:dLbls>
          <c:showLegendKey val="0"/>
          <c:showVal val="0"/>
          <c:showCatName val="0"/>
          <c:showSerName val="0"/>
          <c:showPercent val="0"/>
          <c:showBubbleSize val="0"/>
        </c:dLbls>
        <c:marker val="1"/>
        <c:smooth val="0"/>
        <c:axId val="113082752"/>
        <c:axId val="113084672"/>
      </c:lineChart>
      <c:dateAx>
        <c:axId val="113082752"/>
        <c:scaling>
          <c:orientation val="minMax"/>
        </c:scaling>
        <c:delete val="1"/>
        <c:axPos val="b"/>
        <c:numFmt formatCode="&quot;H&quot;yy" sourceLinked="1"/>
        <c:majorTickMark val="none"/>
        <c:minorTickMark val="none"/>
        <c:tickLblPos val="none"/>
        <c:crossAx val="113084672"/>
        <c:crosses val="autoZero"/>
        <c:auto val="1"/>
        <c:lblOffset val="100"/>
        <c:baseTimeUnit val="years"/>
      </c:dateAx>
      <c:valAx>
        <c:axId val="1130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8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84-4520-84B8-FFA0B11E108F}"/>
            </c:ext>
          </c:extLst>
        </c:ser>
        <c:dLbls>
          <c:showLegendKey val="0"/>
          <c:showVal val="0"/>
          <c:showCatName val="0"/>
          <c:showSerName val="0"/>
          <c:showPercent val="0"/>
          <c:showBubbleSize val="0"/>
        </c:dLbls>
        <c:gapWidth val="150"/>
        <c:axId val="113111808"/>
        <c:axId val="11311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84-4520-84B8-FFA0B11E108F}"/>
            </c:ext>
          </c:extLst>
        </c:ser>
        <c:dLbls>
          <c:showLegendKey val="0"/>
          <c:showVal val="0"/>
          <c:showCatName val="0"/>
          <c:showSerName val="0"/>
          <c:showPercent val="0"/>
          <c:showBubbleSize val="0"/>
        </c:dLbls>
        <c:marker val="1"/>
        <c:smooth val="0"/>
        <c:axId val="113111808"/>
        <c:axId val="113113728"/>
      </c:lineChart>
      <c:dateAx>
        <c:axId val="113111808"/>
        <c:scaling>
          <c:orientation val="minMax"/>
        </c:scaling>
        <c:delete val="1"/>
        <c:axPos val="b"/>
        <c:numFmt formatCode="&quot;H&quot;yy" sourceLinked="1"/>
        <c:majorTickMark val="none"/>
        <c:minorTickMark val="none"/>
        <c:tickLblPos val="none"/>
        <c:crossAx val="113113728"/>
        <c:crosses val="autoZero"/>
        <c:auto val="1"/>
        <c:lblOffset val="100"/>
        <c:baseTimeUnit val="years"/>
      </c:dateAx>
      <c:valAx>
        <c:axId val="1131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1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2C-4F3F-9EAB-593AD56299A9}"/>
            </c:ext>
          </c:extLst>
        </c:ser>
        <c:dLbls>
          <c:showLegendKey val="0"/>
          <c:showVal val="0"/>
          <c:showCatName val="0"/>
          <c:showSerName val="0"/>
          <c:showPercent val="0"/>
          <c:showBubbleSize val="0"/>
        </c:dLbls>
        <c:gapWidth val="150"/>
        <c:axId val="113142784"/>
        <c:axId val="11314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2C-4F3F-9EAB-593AD56299A9}"/>
            </c:ext>
          </c:extLst>
        </c:ser>
        <c:dLbls>
          <c:showLegendKey val="0"/>
          <c:showVal val="0"/>
          <c:showCatName val="0"/>
          <c:showSerName val="0"/>
          <c:showPercent val="0"/>
          <c:showBubbleSize val="0"/>
        </c:dLbls>
        <c:marker val="1"/>
        <c:smooth val="0"/>
        <c:axId val="113142784"/>
        <c:axId val="113149056"/>
      </c:lineChart>
      <c:dateAx>
        <c:axId val="113142784"/>
        <c:scaling>
          <c:orientation val="minMax"/>
        </c:scaling>
        <c:delete val="1"/>
        <c:axPos val="b"/>
        <c:numFmt formatCode="&quot;H&quot;yy" sourceLinked="1"/>
        <c:majorTickMark val="none"/>
        <c:minorTickMark val="none"/>
        <c:tickLblPos val="none"/>
        <c:crossAx val="113149056"/>
        <c:crosses val="autoZero"/>
        <c:auto val="1"/>
        <c:lblOffset val="100"/>
        <c:baseTimeUnit val="years"/>
      </c:dateAx>
      <c:valAx>
        <c:axId val="1131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63-4FB5-B4B3-64D5BF6CBBBE}"/>
            </c:ext>
          </c:extLst>
        </c:ser>
        <c:dLbls>
          <c:showLegendKey val="0"/>
          <c:showVal val="0"/>
          <c:showCatName val="0"/>
          <c:showSerName val="0"/>
          <c:showPercent val="0"/>
          <c:showBubbleSize val="0"/>
        </c:dLbls>
        <c:gapWidth val="150"/>
        <c:axId val="113188224"/>
        <c:axId val="11319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63-4FB5-B4B3-64D5BF6CBBBE}"/>
            </c:ext>
          </c:extLst>
        </c:ser>
        <c:dLbls>
          <c:showLegendKey val="0"/>
          <c:showVal val="0"/>
          <c:showCatName val="0"/>
          <c:showSerName val="0"/>
          <c:showPercent val="0"/>
          <c:showBubbleSize val="0"/>
        </c:dLbls>
        <c:marker val="1"/>
        <c:smooth val="0"/>
        <c:axId val="113188224"/>
        <c:axId val="113190400"/>
      </c:lineChart>
      <c:dateAx>
        <c:axId val="113188224"/>
        <c:scaling>
          <c:orientation val="minMax"/>
        </c:scaling>
        <c:delete val="1"/>
        <c:axPos val="b"/>
        <c:numFmt formatCode="&quot;H&quot;yy" sourceLinked="1"/>
        <c:majorTickMark val="none"/>
        <c:minorTickMark val="none"/>
        <c:tickLblPos val="none"/>
        <c:crossAx val="113190400"/>
        <c:crosses val="autoZero"/>
        <c:auto val="1"/>
        <c:lblOffset val="100"/>
        <c:baseTimeUnit val="years"/>
      </c:dateAx>
      <c:valAx>
        <c:axId val="11319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2DB-4B86-A4F6-6D6E4AB969DB}"/>
            </c:ext>
          </c:extLst>
        </c:ser>
        <c:dLbls>
          <c:showLegendKey val="0"/>
          <c:showVal val="0"/>
          <c:showCatName val="0"/>
          <c:showSerName val="0"/>
          <c:showPercent val="0"/>
          <c:showBubbleSize val="0"/>
        </c:dLbls>
        <c:gapWidth val="150"/>
        <c:axId val="113242112"/>
        <c:axId val="11324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789.46</c:v>
                </c:pt>
                <c:pt idx="4">
                  <c:v>826.83</c:v>
                </c:pt>
              </c:numCache>
            </c:numRef>
          </c:val>
          <c:smooth val="0"/>
          <c:extLst xmlns:c16r2="http://schemas.microsoft.com/office/drawing/2015/06/chart">
            <c:ext xmlns:c16="http://schemas.microsoft.com/office/drawing/2014/chart" uri="{C3380CC4-5D6E-409C-BE32-E72D297353CC}">
              <c16:uniqueId val="{00000001-52DB-4B86-A4F6-6D6E4AB969DB}"/>
            </c:ext>
          </c:extLst>
        </c:ser>
        <c:dLbls>
          <c:showLegendKey val="0"/>
          <c:showVal val="0"/>
          <c:showCatName val="0"/>
          <c:showSerName val="0"/>
          <c:showPercent val="0"/>
          <c:showBubbleSize val="0"/>
        </c:dLbls>
        <c:marker val="1"/>
        <c:smooth val="0"/>
        <c:axId val="113242112"/>
        <c:axId val="113244032"/>
      </c:lineChart>
      <c:dateAx>
        <c:axId val="113242112"/>
        <c:scaling>
          <c:orientation val="minMax"/>
        </c:scaling>
        <c:delete val="1"/>
        <c:axPos val="b"/>
        <c:numFmt formatCode="&quot;H&quot;yy" sourceLinked="1"/>
        <c:majorTickMark val="none"/>
        <c:minorTickMark val="none"/>
        <c:tickLblPos val="none"/>
        <c:crossAx val="113244032"/>
        <c:crosses val="autoZero"/>
        <c:auto val="1"/>
        <c:lblOffset val="100"/>
        <c:baseTimeUnit val="years"/>
      </c:dateAx>
      <c:valAx>
        <c:axId val="1132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formatCode="#,##0.00;&quot;△&quot;#,##0.00">
                  <c:v>0</c:v>
                </c:pt>
                <c:pt idx="4">
                  <c:v>5.8</c:v>
                </c:pt>
              </c:numCache>
            </c:numRef>
          </c:val>
          <c:extLst xmlns:c16r2="http://schemas.microsoft.com/office/drawing/2015/06/chart">
            <c:ext xmlns:c16="http://schemas.microsoft.com/office/drawing/2014/chart" uri="{C3380CC4-5D6E-409C-BE32-E72D297353CC}">
              <c16:uniqueId val="{00000000-FEAA-40D1-B150-A5A1404EE7D5}"/>
            </c:ext>
          </c:extLst>
        </c:ser>
        <c:dLbls>
          <c:showLegendKey val="0"/>
          <c:showVal val="0"/>
          <c:showCatName val="0"/>
          <c:showSerName val="0"/>
          <c:showPercent val="0"/>
          <c:showBubbleSize val="0"/>
        </c:dLbls>
        <c:gapWidth val="150"/>
        <c:axId val="114459008"/>
        <c:axId val="11446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57.77</c:v>
                </c:pt>
                <c:pt idx="4">
                  <c:v>57.31</c:v>
                </c:pt>
              </c:numCache>
            </c:numRef>
          </c:val>
          <c:smooth val="0"/>
          <c:extLst xmlns:c16r2="http://schemas.microsoft.com/office/drawing/2015/06/chart">
            <c:ext xmlns:c16="http://schemas.microsoft.com/office/drawing/2014/chart" uri="{C3380CC4-5D6E-409C-BE32-E72D297353CC}">
              <c16:uniqueId val="{00000001-FEAA-40D1-B150-A5A1404EE7D5}"/>
            </c:ext>
          </c:extLst>
        </c:ser>
        <c:dLbls>
          <c:showLegendKey val="0"/>
          <c:showVal val="0"/>
          <c:showCatName val="0"/>
          <c:showSerName val="0"/>
          <c:showPercent val="0"/>
          <c:showBubbleSize val="0"/>
        </c:dLbls>
        <c:marker val="1"/>
        <c:smooth val="0"/>
        <c:axId val="114459008"/>
        <c:axId val="114460928"/>
      </c:lineChart>
      <c:dateAx>
        <c:axId val="114459008"/>
        <c:scaling>
          <c:orientation val="minMax"/>
        </c:scaling>
        <c:delete val="1"/>
        <c:axPos val="b"/>
        <c:numFmt formatCode="&quot;H&quot;yy" sourceLinked="1"/>
        <c:majorTickMark val="none"/>
        <c:minorTickMark val="none"/>
        <c:tickLblPos val="none"/>
        <c:crossAx val="114460928"/>
        <c:crosses val="autoZero"/>
        <c:auto val="1"/>
        <c:lblOffset val="100"/>
        <c:baseTimeUnit val="years"/>
      </c:dateAx>
      <c:valAx>
        <c:axId val="1144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8107.84</c:v>
                </c:pt>
              </c:numCache>
            </c:numRef>
          </c:val>
          <c:extLst xmlns:c16r2="http://schemas.microsoft.com/office/drawing/2015/06/chart">
            <c:ext xmlns:c16="http://schemas.microsoft.com/office/drawing/2014/chart" uri="{C3380CC4-5D6E-409C-BE32-E72D297353CC}">
              <c16:uniqueId val="{00000000-4DD9-4C80-B743-5B05A2850E76}"/>
            </c:ext>
          </c:extLst>
        </c:ser>
        <c:dLbls>
          <c:showLegendKey val="0"/>
          <c:showVal val="0"/>
          <c:showCatName val="0"/>
          <c:showSerName val="0"/>
          <c:showPercent val="0"/>
          <c:showBubbleSize val="0"/>
        </c:dLbls>
        <c:gapWidth val="150"/>
        <c:axId val="114766592"/>
        <c:axId val="11476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4DD9-4C80-B743-5B05A2850E76}"/>
            </c:ext>
          </c:extLst>
        </c:ser>
        <c:dLbls>
          <c:showLegendKey val="0"/>
          <c:showVal val="0"/>
          <c:showCatName val="0"/>
          <c:showSerName val="0"/>
          <c:showPercent val="0"/>
          <c:showBubbleSize val="0"/>
        </c:dLbls>
        <c:marker val="1"/>
        <c:smooth val="0"/>
        <c:axId val="114766592"/>
        <c:axId val="114768512"/>
      </c:lineChart>
      <c:dateAx>
        <c:axId val="114766592"/>
        <c:scaling>
          <c:orientation val="minMax"/>
        </c:scaling>
        <c:delete val="1"/>
        <c:axPos val="b"/>
        <c:numFmt formatCode="&quot;H&quot;yy" sourceLinked="1"/>
        <c:majorTickMark val="none"/>
        <c:minorTickMark val="none"/>
        <c:tickLblPos val="none"/>
        <c:crossAx val="114768512"/>
        <c:crosses val="autoZero"/>
        <c:auto val="1"/>
        <c:lblOffset val="100"/>
        <c:baseTimeUnit val="years"/>
      </c:dateAx>
      <c:valAx>
        <c:axId val="1147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2" zoomScaleNormal="100" workbookViewId="0">
      <selection activeCell="BA36" sqref="BA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飯舘村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5467</v>
      </c>
      <c r="AM8" s="69"/>
      <c r="AN8" s="69"/>
      <c r="AO8" s="69"/>
      <c r="AP8" s="69"/>
      <c r="AQ8" s="69"/>
      <c r="AR8" s="69"/>
      <c r="AS8" s="69"/>
      <c r="AT8" s="68">
        <f>データ!T6</f>
        <v>230.13</v>
      </c>
      <c r="AU8" s="68"/>
      <c r="AV8" s="68"/>
      <c r="AW8" s="68"/>
      <c r="AX8" s="68"/>
      <c r="AY8" s="68"/>
      <c r="AZ8" s="68"/>
      <c r="BA8" s="68"/>
      <c r="BB8" s="68">
        <f>データ!U6</f>
        <v>23.76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27.44</v>
      </c>
      <c r="Q10" s="68"/>
      <c r="R10" s="68"/>
      <c r="S10" s="68"/>
      <c r="T10" s="68"/>
      <c r="U10" s="68"/>
      <c r="V10" s="68"/>
      <c r="W10" s="68">
        <f>データ!Q6</f>
        <v>126.88</v>
      </c>
      <c r="X10" s="68"/>
      <c r="Y10" s="68"/>
      <c r="Z10" s="68"/>
      <c r="AA10" s="68"/>
      <c r="AB10" s="68"/>
      <c r="AC10" s="68"/>
      <c r="AD10" s="69">
        <f>データ!R6</f>
        <v>4400</v>
      </c>
      <c r="AE10" s="69"/>
      <c r="AF10" s="69"/>
      <c r="AG10" s="69"/>
      <c r="AH10" s="69"/>
      <c r="AI10" s="69"/>
      <c r="AJ10" s="69"/>
      <c r="AK10" s="2"/>
      <c r="AL10" s="69">
        <f>データ!V6</f>
        <v>1480</v>
      </c>
      <c r="AM10" s="69"/>
      <c r="AN10" s="69"/>
      <c r="AO10" s="69"/>
      <c r="AP10" s="69"/>
      <c r="AQ10" s="69"/>
      <c r="AR10" s="69"/>
      <c r="AS10" s="69"/>
      <c r="AT10" s="68">
        <f>データ!W6</f>
        <v>1.53</v>
      </c>
      <c r="AU10" s="68"/>
      <c r="AV10" s="68"/>
      <c r="AW10" s="68"/>
      <c r="AX10" s="68"/>
      <c r="AY10" s="68"/>
      <c r="AZ10" s="68"/>
      <c r="BA10" s="68"/>
      <c r="BB10" s="68">
        <f>データ!X6</f>
        <v>967.32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XmT732gcb55DB88XGmYPK3pgAux2mJKE/IkXykorSTeEW7TJti4EZoe7NQ31Hm3M3B1MKWEkI8JtRn35MWDepQ==" saltValue="Wn67wjzahseoS3J2F2BF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75647</v>
      </c>
      <c r="D6" s="33">
        <f t="shared" si="3"/>
        <v>47</v>
      </c>
      <c r="E6" s="33">
        <f t="shared" si="3"/>
        <v>17</v>
      </c>
      <c r="F6" s="33">
        <f t="shared" si="3"/>
        <v>5</v>
      </c>
      <c r="G6" s="33">
        <f t="shared" si="3"/>
        <v>0</v>
      </c>
      <c r="H6" s="33" t="str">
        <f t="shared" si="3"/>
        <v>福島県　飯舘村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27.44</v>
      </c>
      <c r="Q6" s="34">
        <f t="shared" si="3"/>
        <v>126.88</v>
      </c>
      <c r="R6" s="34">
        <f t="shared" si="3"/>
        <v>4400</v>
      </c>
      <c r="S6" s="34">
        <f t="shared" si="3"/>
        <v>5467</v>
      </c>
      <c r="T6" s="34">
        <f t="shared" si="3"/>
        <v>230.13</v>
      </c>
      <c r="U6" s="34">
        <f t="shared" si="3"/>
        <v>23.76</v>
      </c>
      <c r="V6" s="34">
        <f t="shared" si="3"/>
        <v>1480</v>
      </c>
      <c r="W6" s="34">
        <f t="shared" si="3"/>
        <v>1.53</v>
      </c>
      <c r="X6" s="34">
        <f t="shared" si="3"/>
        <v>967.32</v>
      </c>
      <c r="Y6" s="35" t="str">
        <f>IF(Y7="",NA(),Y7)</f>
        <v>-</v>
      </c>
      <c r="Z6" s="35" t="str">
        <f t="shared" ref="Z6:AH6" si="4">IF(Z7="",NA(),Z7)</f>
        <v>-</v>
      </c>
      <c r="AA6" s="35" t="str">
        <f t="shared" si="4"/>
        <v>-</v>
      </c>
      <c r="AB6" s="35">
        <f t="shared" si="4"/>
        <v>92.79</v>
      </c>
      <c r="AC6" s="35">
        <f t="shared" si="4"/>
        <v>154.57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f t="shared" si="7"/>
        <v>789.46</v>
      </c>
      <c r="BO6" s="35">
        <f t="shared" si="7"/>
        <v>826.83</v>
      </c>
      <c r="BP6" s="34" t="str">
        <f>IF(BP7="","",IF(BP7="-","【-】","【"&amp;SUBSTITUTE(TEXT(BP7,"#,##0.00"),"-","△")&amp;"】"))</f>
        <v>【765.47】</v>
      </c>
      <c r="BQ6" s="35" t="str">
        <f>IF(BQ7="",NA(),BQ7)</f>
        <v>-</v>
      </c>
      <c r="BR6" s="35" t="str">
        <f t="shared" ref="BR6:BZ6" si="8">IF(BR7="",NA(),BR7)</f>
        <v>-</v>
      </c>
      <c r="BS6" s="35" t="str">
        <f t="shared" si="8"/>
        <v>-</v>
      </c>
      <c r="BT6" s="34">
        <f t="shared" si="8"/>
        <v>0</v>
      </c>
      <c r="BU6" s="35">
        <f t="shared" si="8"/>
        <v>5.8</v>
      </c>
      <c r="BV6" s="35" t="str">
        <f t="shared" si="8"/>
        <v>-</v>
      </c>
      <c r="BW6" s="35" t="str">
        <f t="shared" si="8"/>
        <v>-</v>
      </c>
      <c r="BX6" s="35" t="str">
        <f t="shared" si="8"/>
        <v>-</v>
      </c>
      <c r="BY6" s="35">
        <f t="shared" si="8"/>
        <v>57.77</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8107.84</v>
      </c>
      <c r="CG6" s="35" t="str">
        <f t="shared" si="9"/>
        <v>-</v>
      </c>
      <c r="CH6" s="35" t="str">
        <f t="shared" si="9"/>
        <v>-</v>
      </c>
      <c r="CI6" s="35" t="str">
        <f t="shared" si="9"/>
        <v>-</v>
      </c>
      <c r="CJ6" s="35">
        <f t="shared" si="9"/>
        <v>274.35000000000002</v>
      </c>
      <c r="CK6" s="35">
        <f t="shared" si="9"/>
        <v>273.52</v>
      </c>
      <c r="CL6" s="34" t="str">
        <f>IF(CL7="","",IF(CL7="-","【-】","【"&amp;SUBSTITUTE(TEXT(CL7,"#,##0.00"),"-","△")&amp;"】"))</f>
        <v>【257.86】</v>
      </c>
      <c r="CM6" s="35" t="str">
        <f>IF(CM7="",NA(),CM7)</f>
        <v>-</v>
      </c>
      <c r="CN6" s="35" t="str">
        <f t="shared" ref="CN6:CV6" si="10">IF(CN7="",NA(),CN7)</f>
        <v>-</v>
      </c>
      <c r="CO6" s="35" t="str">
        <f t="shared" si="10"/>
        <v>-</v>
      </c>
      <c r="CP6" s="35">
        <f t="shared" si="10"/>
        <v>5.56</v>
      </c>
      <c r="CQ6" s="35">
        <f t="shared" si="10"/>
        <v>5.68</v>
      </c>
      <c r="CR6" s="35" t="str">
        <f t="shared" si="10"/>
        <v>-</v>
      </c>
      <c r="CS6" s="35" t="str">
        <f t="shared" si="10"/>
        <v>-</v>
      </c>
      <c r="CT6" s="35" t="str">
        <f t="shared" si="10"/>
        <v>-</v>
      </c>
      <c r="CU6" s="35">
        <f t="shared" si="10"/>
        <v>50.68</v>
      </c>
      <c r="CV6" s="35">
        <f t="shared" si="10"/>
        <v>50.14</v>
      </c>
      <c r="CW6" s="34" t="str">
        <f>IF(CW7="","",IF(CW7="-","【-】","【"&amp;SUBSTITUTE(TEXT(CW7,"#,##0.00"),"-","△")&amp;"】"))</f>
        <v>【51.30】</v>
      </c>
      <c r="CX6" s="35" t="str">
        <f>IF(CX7="",NA(),CX7)</f>
        <v>-</v>
      </c>
      <c r="CY6" s="35" t="str">
        <f t="shared" ref="CY6:DG6" si="11">IF(CY7="",NA(),CY7)</f>
        <v>-</v>
      </c>
      <c r="CZ6" s="35" t="str">
        <f t="shared" si="11"/>
        <v>-</v>
      </c>
      <c r="DA6" s="35">
        <f t="shared" si="11"/>
        <v>90.64</v>
      </c>
      <c r="DB6" s="35">
        <f t="shared" si="11"/>
        <v>78.239999999999995</v>
      </c>
      <c r="DC6" s="35" t="str">
        <f t="shared" si="11"/>
        <v>-</v>
      </c>
      <c r="DD6" s="35" t="str">
        <f t="shared" si="11"/>
        <v>-</v>
      </c>
      <c r="DE6" s="35" t="str">
        <f t="shared" si="11"/>
        <v>-</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0.02</v>
      </c>
      <c r="EO6" s="34" t="str">
        <f>IF(EO7="","",IF(EO7="-","【-】","【"&amp;SUBSTITUTE(TEXT(EO7,"#,##0.00"),"-","△")&amp;"】"))</f>
        <v>【0.02】</v>
      </c>
    </row>
    <row r="7" spans="1:145" s="36" customFormat="1" x14ac:dyDescent="0.15">
      <c r="A7" s="28"/>
      <c r="B7" s="37">
        <v>2019</v>
      </c>
      <c r="C7" s="37">
        <v>75647</v>
      </c>
      <c r="D7" s="37">
        <v>47</v>
      </c>
      <c r="E7" s="37">
        <v>17</v>
      </c>
      <c r="F7" s="37">
        <v>5</v>
      </c>
      <c r="G7" s="37">
        <v>0</v>
      </c>
      <c r="H7" s="37" t="s">
        <v>97</v>
      </c>
      <c r="I7" s="37" t="s">
        <v>98</v>
      </c>
      <c r="J7" s="37" t="s">
        <v>99</v>
      </c>
      <c r="K7" s="37" t="s">
        <v>100</v>
      </c>
      <c r="L7" s="37" t="s">
        <v>101</v>
      </c>
      <c r="M7" s="37" t="s">
        <v>102</v>
      </c>
      <c r="N7" s="38" t="s">
        <v>103</v>
      </c>
      <c r="O7" s="38" t="s">
        <v>104</v>
      </c>
      <c r="P7" s="38">
        <v>27.44</v>
      </c>
      <c r="Q7" s="38">
        <v>126.88</v>
      </c>
      <c r="R7" s="38">
        <v>4400</v>
      </c>
      <c r="S7" s="38">
        <v>5467</v>
      </c>
      <c r="T7" s="38">
        <v>230.13</v>
      </c>
      <c r="U7" s="38">
        <v>23.76</v>
      </c>
      <c r="V7" s="38">
        <v>1480</v>
      </c>
      <c r="W7" s="38">
        <v>1.53</v>
      </c>
      <c r="X7" s="38">
        <v>967.32</v>
      </c>
      <c r="Y7" s="38" t="s">
        <v>103</v>
      </c>
      <c r="Z7" s="38" t="s">
        <v>103</v>
      </c>
      <c r="AA7" s="38" t="s">
        <v>103</v>
      </c>
      <c r="AB7" s="38">
        <v>92.79</v>
      </c>
      <c r="AC7" s="38">
        <v>154.57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103</v>
      </c>
      <c r="BG7" s="38" t="s">
        <v>103</v>
      </c>
      <c r="BH7" s="38" t="s">
        <v>103</v>
      </c>
      <c r="BI7" s="38" t="s">
        <v>103</v>
      </c>
      <c r="BJ7" s="38">
        <v>0</v>
      </c>
      <c r="BK7" s="38" t="s">
        <v>103</v>
      </c>
      <c r="BL7" s="38" t="s">
        <v>103</v>
      </c>
      <c r="BM7" s="38" t="s">
        <v>103</v>
      </c>
      <c r="BN7" s="38">
        <v>789.46</v>
      </c>
      <c r="BO7" s="38">
        <v>826.83</v>
      </c>
      <c r="BP7" s="38">
        <v>765.47</v>
      </c>
      <c r="BQ7" s="38" t="s">
        <v>103</v>
      </c>
      <c r="BR7" s="38" t="s">
        <v>103</v>
      </c>
      <c r="BS7" s="38" t="s">
        <v>103</v>
      </c>
      <c r="BT7" s="38">
        <v>0</v>
      </c>
      <c r="BU7" s="38">
        <v>5.8</v>
      </c>
      <c r="BV7" s="38" t="s">
        <v>103</v>
      </c>
      <c r="BW7" s="38" t="s">
        <v>103</v>
      </c>
      <c r="BX7" s="38" t="s">
        <v>103</v>
      </c>
      <c r="BY7" s="38">
        <v>57.77</v>
      </c>
      <c r="BZ7" s="38">
        <v>57.31</v>
      </c>
      <c r="CA7" s="38">
        <v>59.59</v>
      </c>
      <c r="CB7" s="38" t="s">
        <v>103</v>
      </c>
      <c r="CC7" s="38" t="s">
        <v>103</v>
      </c>
      <c r="CD7" s="38" t="s">
        <v>103</v>
      </c>
      <c r="CE7" s="38" t="s">
        <v>103</v>
      </c>
      <c r="CF7" s="38">
        <v>8107.84</v>
      </c>
      <c r="CG7" s="38" t="s">
        <v>103</v>
      </c>
      <c r="CH7" s="38" t="s">
        <v>103</v>
      </c>
      <c r="CI7" s="38" t="s">
        <v>103</v>
      </c>
      <c r="CJ7" s="38">
        <v>274.35000000000002</v>
      </c>
      <c r="CK7" s="38">
        <v>273.52</v>
      </c>
      <c r="CL7" s="38">
        <v>257.86</v>
      </c>
      <c r="CM7" s="38" t="s">
        <v>103</v>
      </c>
      <c r="CN7" s="38" t="s">
        <v>103</v>
      </c>
      <c r="CO7" s="38" t="s">
        <v>103</v>
      </c>
      <c r="CP7" s="38">
        <v>5.56</v>
      </c>
      <c r="CQ7" s="38">
        <v>5.68</v>
      </c>
      <c r="CR7" s="38" t="s">
        <v>103</v>
      </c>
      <c r="CS7" s="38" t="s">
        <v>103</v>
      </c>
      <c r="CT7" s="38" t="s">
        <v>103</v>
      </c>
      <c r="CU7" s="38">
        <v>50.68</v>
      </c>
      <c r="CV7" s="38">
        <v>50.14</v>
      </c>
      <c r="CW7" s="38">
        <v>51.3</v>
      </c>
      <c r="CX7" s="38" t="s">
        <v>103</v>
      </c>
      <c r="CY7" s="38" t="s">
        <v>103</v>
      </c>
      <c r="CZ7" s="38" t="s">
        <v>103</v>
      </c>
      <c r="DA7" s="38">
        <v>90.64</v>
      </c>
      <c r="DB7" s="38">
        <v>78.239999999999995</v>
      </c>
      <c r="DC7" s="38" t="s">
        <v>103</v>
      </c>
      <c r="DD7" s="38" t="s">
        <v>103</v>
      </c>
      <c r="DE7" s="38" t="s">
        <v>103</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v>0</v>
      </c>
      <c r="EI7" s="38">
        <v>0</v>
      </c>
      <c r="EJ7" s="38" t="s">
        <v>103</v>
      </c>
      <c r="EK7" s="38" t="s">
        <v>103</v>
      </c>
      <c r="EL7" s="38" t="s">
        <v>103</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直也</cp:lastModifiedBy>
  <cp:lastPrinted>2021-01-29T06:49:43Z</cp:lastPrinted>
  <dcterms:created xsi:type="dcterms:W3CDTF">2020-12-04T03:01:22Z</dcterms:created>
  <dcterms:modified xsi:type="dcterms:W3CDTF">2021-01-29T06:52:29Z</dcterms:modified>
  <cp:category/>
</cp:coreProperties>
</file>