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fHEHYMcb+6zmC+ORo2mpjx+4AoFY3CQDhBWDrtK/4b5Cmhb/KNcwPWuXb35QvFCdG7KTfYAFY8nQcCXClvrDNg==" workbookSaltValue="9IeErR2kxJBq2bs/6SFVvA=="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<sst xmlns="http://schemas.openxmlformats.org/spreadsheetml/2006/main" count="236" uniqueCount="119">
  <si>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</si>
  <si>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</si>
  <si>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</si>
  <si>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</si>
  <si>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</si>
  <si>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</si>
  <si>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</si>
  <si>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</si>
  <si>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</si>
  <si>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</si>
  <si>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</si>
  <si>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</si>
  <si>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</si>
  <si>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</si>
  <si>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</si>
  <si>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</si>
  <si>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</si>
  <si>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</si>
  <si>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</si>
  <si>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</si>
  <si>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</si>
  <si>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</si>
  <si>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</si>
  <si>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</si>
  <si>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</si>
  <si>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</si>
  <si>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</si>
  <si>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</si>
  <si>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</si>
  <si>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</si>
  <si>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</si>
  <si>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</si>
  <si>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</si>
  <si>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</si>
  <si>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</si>
  <si>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</si>
  <si>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</si>
  <si>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</si>
  <si>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</si>
  <si>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</si>
  <si>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</si>
  <si>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</si>
  <si>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</si>
  <si>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</si>
  <si>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</si>
  <si>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</si>
  <si>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</si>
  <si>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</si>
  <si>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</si>
  <si>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</si>
  <si>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</si>
  <si>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</si>
  <si>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</si>
  <si>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</si>
  <si>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</si>
  <si>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</si>
  <si>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</si>
  <si>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</si>
  <si>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</si>
  <si>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</si>
  <si>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</si>
  <si>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</si>
  <si>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</si>
  <si>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</si>
  <si>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</si>
  <si>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</si>
  <si>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</si>
  <si>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</si>
  <si>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</si>
  <si>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</si>
  <si>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</si>
  <si>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</si>
  <si>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</si>
  <si>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</si>
  <si>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</si>
  <si>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</si>
  <si>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</si>
  <si>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</si>
  <si>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</si>
  <si>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</si>
  <si>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</si>
  <si>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</si>
  <si>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</si>
  <si>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</si>
  <si>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</si>
  <si>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</si>
  <si>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</si>
  <si>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</si>
  <si>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</si>
  <si>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</si>
  <si>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</si>
  <si>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</si>
  <si>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</si>
  <si>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</si>
  <si>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</si>
  <si>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</si>
  <si>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</si>
  <si>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</si>
  <si>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新地町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</si>
  <si>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</si>
  <si>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</si>
  <si>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</si>
  <si>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</si>
  <si>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</si>
  <si>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</si>
  <si>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</si>
  <si>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</si>
  <si>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</si>
  <si>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</si>
  <si>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</si>
  <si>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</si>
  <si>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</si>
  <si>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</si>
  <si>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</si>
  <si>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</si>
  <si>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</si>
  <si>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当町の下水道事業については、全体計画275haであり面整備は完了している。
　接続率については、令和元年度末で処理区域内人口3,793人に対し3,169人が接続しており83.5%である。
　収益的収支比率については、令和元年度末で107.32%であり、単年度の収支は黒字となっている。地方債償還金については、一般会計からの繰り入れに依存しているため経営改善の必要がある。
　経費回収率については、類似団体平均値と比較して高い数値となっているが、適正な使用料収入の確保及び汚水処理費の削減等の取組に努める。
　汚水処理原価については、類似団体平均値と比較して低い数値となってはいるが、効率的な汚水処理を実施するとともに維持管理費の削減及び接続率の向上による有収水量を増加させる取組に努める。
　施設利用率については、類似団体平均値と比較して低い数値となっているため施設の利用状況の改善に努める。
　水洗化率については、類似団体平均値と比較して低い数値となっているため、水洗化率向上の取組に努める。</t>
    <rPh sb="1" eb="3">
      <t>トウチョウ</t>
    </rPh>
    <rPh sb="4" eb="7">
      <t>ゲスイドウ</t>
    </rPh>
    <rPh sb="7" eb="9">
      <t>ジギョウ</t>
    </rPh>
    <rPh sb="15" eb="17">
      <t>ゼンタイ</t>
    </rPh>
    <rPh sb="17" eb="19">
      <t>ケイカク</t>
    </rPh>
    <rPh sb="27" eb="28">
      <t>メン</t>
    </rPh>
    <rPh sb="28" eb="30">
      <t>セイビ</t>
    </rPh>
    <rPh sb="31" eb="33">
      <t>カンリョウ</t>
    </rPh>
    <rPh sb="40" eb="42">
      <t>セツゾク</t>
    </rPh>
    <rPh sb="42" eb="43">
      <t>リツ</t>
    </rPh>
    <rPh sb="49" eb="51">
      <t>レイワ</t>
    </rPh>
    <rPh sb="51" eb="52">
      <t>ガン</t>
    </rPh>
    <rPh sb="52" eb="55">
      <t>ネンドマツ</t>
    </rPh>
    <rPh sb="56" eb="58">
      <t>ショリ</t>
    </rPh>
    <rPh sb="58" eb="61">
      <t>クイキナイ</t>
    </rPh>
    <rPh sb="61" eb="63">
      <t>ジンコウ</t>
    </rPh>
    <rPh sb="68" eb="69">
      <t>ニン</t>
    </rPh>
    <rPh sb="70" eb="71">
      <t>タイ</t>
    </rPh>
    <rPh sb="77" eb="78">
      <t>ニン</t>
    </rPh>
    <rPh sb="79" eb="81">
      <t>セツゾク</t>
    </rPh>
    <rPh sb="96" eb="99">
      <t>シュウエキテキ</t>
    </rPh>
    <rPh sb="99" eb="101">
      <t>シュウシ</t>
    </rPh>
    <rPh sb="101" eb="103">
      <t>ヒリツ</t>
    </rPh>
    <rPh sb="109" eb="111">
      <t>レイワ</t>
    </rPh>
    <rPh sb="111" eb="112">
      <t>ガン</t>
    </rPh>
    <rPh sb="112" eb="114">
      <t>ネンド</t>
    </rPh>
    <rPh sb="114" eb="115">
      <t>マツ</t>
    </rPh>
    <rPh sb="127" eb="130">
      <t>タンネンド</t>
    </rPh>
    <rPh sb="131" eb="133">
      <t>シュウシ</t>
    </rPh>
    <rPh sb="143" eb="146">
      <t>チホウサイ</t>
    </rPh>
    <rPh sb="146" eb="149">
      <t>ショウカンキン</t>
    </rPh>
    <rPh sb="155" eb="157">
      <t>イッパン</t>
    </rPh>
    <rPh sb="157" eb="159">
      <t>カイケイ</t>
    </rPh>
    <rPh sb="162" eb="163">
      <t>ク</t>
    </rPh>
    <rPh sb="164" eb="165">
      <t>イ</t>
    </rPh>
    <rPh sb="167" eb="169">
      <t>イゾン</t>
    </rPh>
    <rPh sb="175" eb="177">
      <t>ケイエイ</t>
    </rPh>
    <rPh sb="177" eb="179">
      <t>カイゼン</t>
    </rPh>
    <rPh sb="180" eb="182">
      <t>ヒツヨウ</t>
    </rPh>
    <rPh sb="188" eb="190">
      <t>ケイヒ</t>
    </rPh>
    <rPh sb="190" eb="192">
      <t>カイシュウ</t>
    </rPh>
    <rPh sb="192" eb="193">
      <t>リツ</t>
    </rPh>
    <rPh sb="211" eb="212">
      <t>タカ</t>
    </rPh>
    <rPh sb="213" eb="215">
      <t>スウチ</t>
    </rPh>
    <rPh sb="223" eb="225">
      <t>テキセイ</t>
    </rPh>
    <rPh sb="226" eb="229">
      <t>シヨウリョウ</t>
    </rPh>
    <rPh sb="229" eb="231">
      <t>シュウニュウ</t>
    </rPh>
    <rPh sb="232" eb="234">
      <t>カクホ</t>
    </rPh>
    <rPh sb="234" eb="235">
      <t>オヨ</t>
    </rPh>
    <rPh sb="236" eb="238">
      <t>オスイ</t>
    </rPh>
    <rPh sb="238" eb="241">
      <t>ショリヒ</t>
    </rPh>
    <rPh sb="242" eb="244">
      <t>サクゲン</t>
    </rPh>
    <rPh sb="244" eb="245">
      <t>トウ</t>
    </rPh>
    <rPh sb="246" eb="247">
      <t>ト</t>
    </rPh>
    <rPh sb="247" eb="248">
      <t>ク</t>
    </rPh>
    <rPh sb="249" eb="250">
      <t>ツト</t>
    </rPh>
    <rPh sb="255" eb="257">
      <t>オスイ</t>
    </rPh>
    <rPh sb="257" eb="259">
      <t>ショリ</t>
    </rPh>
    <rPh sb="259" eb="261">
      <t>ゲンカ</t>
    </rPh>
    <rPh sb="279" eb="280">
      <t>ヒク</t>
    </rPh>
    <rPh sb="281" eb="283">
      <t>スウチ</t>
    </rPh>
    <rPh sb="292" eb="295">
      <t>コウリツテキ</t>
    </rPh>
    <rPh sb="296" eb="298">
      <t>オスイ</t>
    </rPh>
    <rPh sb="298" eb="300">
      <t>ショリ</t>
    </rPh>
    <rPh sb="301" eb="303">
      <t>ジッシ</t>
    </rPh>
    <rPh sb="309" eb="311">
      <t>イジ</t>
    </rPh>
    <rPh sb="311" eb="314">
      <t>カンリヒ</t>
    </rPh>
    <rPh sb="315" eb="317">
      <t>サクゲン</t>
    </rPh>
    <rPh sb="317" eb="318">
      <t>オヨ</t>
    </rPh>
    <rPh sb="319" eb="321">
      <t>セツゾク</t>
    </rPh>
    <rPh sb="321" eb="322">
      <t>リツ</t>
    </rPh>
    <rPh sb="323" eb="325">
      <t>コウジョウ</t>
    </rPh>
    <rPh sb="347" eb="349">
      <t>シセツ</t>
    </rPh>
    <rPh sb="349" eb="352">
      <t>リヨウリツ</t>
    </rPh>
    <rPh sb="372" eb="374">
      <t>スウチ</t>
    </rPh>
    <rPh sb="382" eb="384">
      <t>シセツ</t>
    </rPh>
    <rPh sb="385" eb="387">
      <t>リヨウ</t>
    </rPh>
    <rPh sb="387" eb="389">
      <t>ジョウキョウ</t>
    </rPh>
    <rPh sb="390" eb="392">
      <t>カイゼン</t>
    </rPh>
    <rPh sb="393" eb="394">
      <t>ツト</t>
    </rPh>
    <rPh sb="399" eb="401">
      <t>スイセン</t>
    </rPh>
    <rPh sb="401" eb="402">
      <t>カ</t>
    </rPh>
    <rPh sb="402" eb="403">
      <t>リツ</t>
    </rPh>
    <rPh sb="421" eb="422">
      <t>ヒク</t>
    </rPh>
    <rPh sb="423" eb="425">
      <t>スウチ</t>
    </rPh>
    <rPh sb="434" eb="437">
      <t>スイセンカ</t>
    </rPh>
    <rPh sb="437" eb="438">
      <t>リツ</t>
    </rPh>
    <rPh sb="438" eb="440">
      <t>コウジョウ</t>
    </rPh>
    <rPh sb="441" eb="443">
      <t>トリクミ</t>
    </rPh>
    <rPh sb="444" eb="445">
      <t>ツト</t>
    </rPh>
    <phoneticPr fontId="4"/>
  </si>
  <si>
    <t>　当町の下水道事業については、平成12年に供用開始をしている。
　当町の施設については、毎年点検を行いながら、必要に応じて修繕改修を行っている。管渠の更新・老朽化対策の実施状況については、標準耐用年数が50年であるため管渠の改善は現在、実施していない状況である。
　今後、管渠の更新にあたり保有資産の標準耐用年数や老朽化の状況を踏まえ施設の改築等に必要な財源の確保や経営に与える影響等を踏まえた分析を行い、経営改善の実施や投資計画等の見直しを行う必要がある。
　管渠改善率については、現在は０ではあるが今後の管路の更新にあたり、計画的な更新投資の検討が必要である。</t>
    <rPh sb="1" eb="3">
      <t>トウチョウ</t>
    </rPh>
    <rPh sb="4" eb="7">
      <t>ゲスイドウ</t>
    </rPh>
    <rPh sb="7" eb="9">
      <t>ジギョウ</t>
    </rPh>
    <rPh sb="15" eb="17">
      <t>ヘイセイ</t>
    </rPh>
    <rPh sb="21" eb="23">
      <t>キョウヨウ</t>
    </rPh>
    <rPh sb="23" eb="25">
      <t>カイシ</t>
    </rPh>
    <rPh sb="33" eb="35">
      <t>トウチョウ</t>
    </rPh>
    <rPh sb="46" eb="48">
      <t>テンケン</t>
    </rPh>
    <rPh sb="49" eb="50">
      <t>オコナ</t>
    </rPh>
    <rPh sb="55" eb="57">
      <t>ヒツヨウ</t>
    </rPh>
    <rPh sb="58" eb="59">
      <t>オウ</t>
    </rPh>
    <rPh sb="61" eb="63">
      <t>シュウゼン</t>
    </rPh>
    <rPh sb="72" eb="73">
      <t>カン</t>
    </rPh>
    <rPh sb="73" eb="74">
      <t>キョ</t>
    </rPh>
    <rPh sb="75" eb="77">
      <t>コウシン</t>
    </rPh>
    <rPh sb="78" eb="81">
      <t>ロウキュウカ</t>
    </rPh>
    <rPh sb="81" eb="83">
      <t>タイサク</t>
    </rPh>
    <rPh sb="84" eb="86">
      <t>ジッシ</t>
    </rPh>
    <rPh sb="86" eb="88">
      <t>ジョウキョウ</t>
    </rPh>
    <rPh sb="94" eb="96">
      <t>ヒョウジュン</t>
    </rPh>
    <rPh sb="96" eb="98">
      <t>タイヨウ</t>
    </rPh>
    <rPh sb="98" eb="100">
      <t>ネンスウ</t>
    </rPh>
    <rPh sb="103" eb="104">
      <t>ネン</t>
    </rPh>
    <rPh sb="109" eb="110">
      <t>カン</t>
    </rPh>
    <rPh sb="110" eb="111">
      <t>キョ</t>
    </rPh>
    <rPh sb="112" eb="114">
      <t>カイゼン</t>
    </rPh>
    <rPh sb="115" eb="117">
      <t>ゲンザイ</t>
    </rPh>
    <rPh sb="118" eb="120">
      <t>ジッシ</t>
    </rPh>
    <rPh sb="125" eb="127">
      <t>ジョウキョウ</t>
    </rPh>
    <rPh sb="133" eb="135">
      <t>コンゴ</t>
    </rPh>
    <rPh sb="136" eb="137">
      <t>カン</t>
    </rPh>
    <rPh sb="137" eb="138">
      <t>キョ</t>
    </rPh>
    <rPh sb="139" eb="141">
      <t>コウシン</t>
    </rPh>
    <rPh sb="145" eb="147">
      <t>ホユウ</t>
    </rPh>
    <rPh sb="147" eb="149">
      <t>シサン</t>
    </rPh>
    <rPh sb="150" eb="152">
      <t>ヒョウジュン</t>
    </rPh>
    <rPh sb="152" eb="154">
      <t>タイヨウ</t>
    </rPh>
    <rPh sb="154" eb="156">
      <t>ネンスウ</t>
    </rPh>
    <rPh sb="157" eb="160">
      <t>ロウキュウカ</t>
    </rPh>
    <rPh sb="161" eb="163">
      <t>ジョウキョウ</t>
    </rPh>
    <rPh sb="164" eb="165">
      <t>フ</t>
    </rPh>
    <rPh sb="167" eb="169">
      <t>シセツ</t>
    </rPh>
    <rPh sb="170" eb="172">
      <t>カイチク</t>
    </rPh>
    <rPh sb="172" eb="173">
      <t>トウ</t>
    </rPh>
    <rPh sb="174" eb="176">
      <t>ヒツヨウ</t>
    </rPh>
    <rPh sb="177" eb="179">
      <t>ザイゲン</t>
    </rPh>
    <rPh sb="180" eb="182">
      <t>カクホ</t>
    </rPh>
    <rPh sb="183" eb="185">
      <t>ケイエイ</t>
    </rPh>
    <rPh sb="186" eb="187">
      <t>アタ</t>
    </rPh>
    <rPh sb="189" eb="191">
      <t>エイキョウ</t>
    </rPh>
    <rPh sb="191" eb="192">
      <t>トウ</t>
    </rPh>
    <rPh sb="193" eb="194">
      <t>フ</t>
    </rPh>
    <rPh sb="197" eb="199">
      <t>ブンセキ</t>
    </rPh>
    <rPh sb="200" eb="201">
      <t>オコナ</t>
    </rPh>
    <rPh sb="203" eb="205">
      <t>ケイエイ</t>
    </rPh>
    <rPh sb="205" eb="207">
      <t>カイゼン</t>
    </rPh>
    <rPh sb="208" eb="210">
      <t>ジッシ</t>
    </rPh>
    <rPh sb="211" eb="213">
      <t>トウシ</t>
    </rPh>
    <rPh sb="213" eb="215">
      <t>ケイカク</t>
    </rPh>
    <rPh sb="215" eb="216">
      <t>トウ</t>
    </rPh>
    <rPh sb="217" eb="219">
      <t>ミナオ</t>
    </rPh>
    <rPh sb="221" eb="222">
      <t>オコナ</t>
    </rPh>
    <rPh sb="223" eb="225">
      <t>ヒツヨウ</t>
    </rPh>
    <rPh sb="231" eb="232">
      <t>カン</t>
    </rPh>
    <rPh sb="232" eb="233">
      <t>キョ</t>
    </rPh>
    <rPh sb="233" eb="236">
      <t>カイゼンリツ</t>
    </rPh>
    <rPh sb="242" eb="244">
      <t>ゲンザイ</t>
    </rPh>
    <rPh sb="251" eb="253">
      <t>コンゴ</t>
    </rPh>
    <rPh sb="254" eb="256">
      <t>カンロ</t>
    </rPh>
    <rPh sb="257" eb="259">
      <t>コウシン</t>
    </rPh>
    <rPh sb="264" eb="267">
      <t>ケイカクテキ</t>
    </rPh>
    <rPh sb="268" eb="270">
      <t>コウシン</t>
    </rPh>
    <rPh sb="270" eb="272">
      <t>トウシ</t>
    </rPh>
    <rPh sb="273" eb="275">
      <t>ケントウ</t>
    </rPh>
    <rPh sb="276" eb="278">
      <t>ヒツヨウ</t>
    </rPh>
    <phoneticPr fontId="4"/>
  </si>
  <si>
    <t>　当町においては、面整備が完了したことにより今後は一定の使用料収入増が見込まれる。
　しかし、地方債償還金については令和2年度にピークをむかえ、その後は減少していく傾向ではあるものの、維持管理費については、今後増加することが見込まれるため、さらなる包括的民間委託の活用等収支の改善に努め、使用料で賄えるような経営改善に向けた取組に努める必要がある。
　また、経常収益を高めるには接続率のさらなる向上が必須であるため接続促進の取組に努め経営の改善を図る。
　</t>
    <rPh sb="1" eb="3">
      <t>トウチョウ</t>
    </rPh>
    <rPh sb="9" eb="10">
      <t>メン</t>
    </rPh>
    <rPh sb="10" eb="12">
      <t>セイビ</t>
    </rPh>
    <rPh sb="13" eb="15">
      <t>カンリョウ</t>
    </rPh>
    <rPh sb="22" eb="24">
      <t>コンゴ</t>
    </rPh>
    <rPh sb="25" eb="27">
      <t>イッテイ</t>
    </rPh>
    <rPh sb="28" eb="31">
      <t>シヨウリョウ</t>
    </rPh>
    <rPh sb="31" eb="33">
      <t>シュウニュウ</t>
    </rPh>
    <rPh sb="33" eb="34">
      <t>ゾウ</t>
    </rPh>
    <rPh sb="35" eb="37">
      <t>ミコ</t>
    </rPh>
    <rPh sb="47" eb="50">
      <t>チホウサイ</t>
    </rPh>
    <rPh sb="50" eb="52">
      <t>ショウカン</t>
    </rPh>
    <rPh sb="52" eb="53">
      <t>キン</t>
    </rPh>
    <rPh sb="58" eb="60">
      <t>レイワ</t>
    </rPh>
    <rPh sb="61" eb="63">
      <t>ネンド</t>
    </rPh>
    <rPh sb="74" eb="75">
      <t>ゴ</t>
    </rPh>
    <rPh sb="76" eb="78">
      <t>ゲンショウ</t>
    </rPh>
    <rPh sb="82" eb="84">
      <t>ケイコウ</t>
    </rPh>
    <rPh sb="92" eb="94">
      <t>イジ</t>
    </rPh>
    <rPh sb="94" eb="97">
      <t>カンリヒ</t>
    </rPh>
    <rPh sb="103" eb="105">
      <t>コンゴ</t>
    </rPh>
    <rPh sb="105" eb="107">
      <t>ゾウカ</t>
    </rPh>
    <rPh sb="112" eb="114">
      <t>ミコ</t>
    </rPh>
    <rPh sb="124" eb="127">
      <t>ホウカツテキ</t>
    </rPh>
    <rPh sb="127" eb="129">
      <t>ミンカン</t>
    </rPh>
    <rPh sb="129" eb="131">
      <t>イタク</t>
    </rPh>
    <rPh sb="132" eb="134">
      <t>カツヨウ</t>
    </rPh>
    <rPh sb="134" eb="135">
      <t>ナド</t>
    </rPh>
    <rPh sb="135" eb="137">
      <t>シュウシ</t>
    </rPh>
    <rPh sb="138" eb="140">
      <t>カイゼン</t>
    </rPh>
    <rPh sb="141" eb="142">
      <t>ツト</t>
    </rPh>
    <rPh sb="144" eb="147">
      <t>シヨウリョウ</t>
    </rPh>
    <rPh sb="148" eb="149">
      <t>マカナ</t>
    </rPh>
    <rPh sb="154" eb="156">
      <t>ケイエイ</t>
    </rPh>
    <rPh sb="156" eb="158">
      <t>カイゼン</t>
    </rPh>
    <rPh sb="159" eb="160">
      <t>ム</t>
    </rPh>
    <rPh sb="162" eb="164">
      <t>トリクミ</t>
    </rPh>
    <rPh sb="168" eb="170">
      <t>ヒツヨウ</t>
    </rPh>
    <rPh sb="179" eb="181">
      <t>ケイジョウ</t>
    </rPh>
    <rPh sb="181" eb="183">
      <t>シュウエキ</t>
    </rPh>
    <rPh sb="184" eb="185">
      <t>タカ</t>
    </rPh>
    <rPh sb="189" eb="191">
      <t>セツゾク</t>
    </rPh>
    <rPh sb="191" eb="192">
      <t>リツ</t>
    </rPh>
    <rPh sb="197" eb="199">
      <t>コウジョウ</t>
    </rPh>
    <rPh sb="200" eb="202">
      <t>ヒッス</t>
    </rPh>
    <rPh sb="207" eb="209">
      <t>セツゾク</t>
    </rPh>
    <rPh sb="209" eb="211">
      <t>ソクシン</t>
    </rPh>
    <rPh sb="212" eb="214">
      <t>トリクミ</t>
    </rPh>
    <rPh sb="215" eb="216">
      <t>ツト</t>
    </rPh>
    <rPh sb="223" eb="224">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</si>
</sst>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942-435B-8CA2-277F112E0F75}"/>
            </c:ext>
          </c:extLst>
        </c:ser>
        <c:dLbls>
          <c:showLegendKey val="0"/>
          <c:showVal val="0"/>
          <c:showCatName val="0"/>
          <c:showSerName val="0"/>
          <c:showPercent val="0"/>
          <c:showBubbleSize val="0"/>
        </c:dLbls>
        <c:gapWidth val="150"/>
        <c:axId val="64723968"/>
        <c:axId val="64746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xmlns:c16r2="http://schemas.microsoft.com/office/drawing/2015/06/chart">
            <c:ext xmlns:c16="http://schemas.microsoft.com/office/drawing/2014/chart" uri="{C3380CC4-5D6E-409C-BE32-E72D297353CC}">
              <c16:uniqueId val="{00000001-0942-435B-8CA2-277F112E0F75}"/>
            </c:ext>
          </c:extLst>
        </c:ser>
        <c:dLbls>
          <c:showLegendKey val="0"/>
          <c:showVal val="0"/>
          <c:showCatName val="0"/>
          <c:showSerName val="0"/>
          <c:showPercent val="0"/>
          <c:showBubbleSize val="0"/>
        </c:dLbls>
        <c:marker val="1"/>
        <c:smooth val="0"/>
        <c:axId val="64723968"/>
        <c:axId val="64746624"/>
      </c:lineChart>
      <c:dateAx>
        <c:axId val="64723968"/>
        <c:scaling>
          <c:orientation val="minMax"/>
        </c:scaling>
        <c:delete val="1"/>
        <c:axPos val="b"/>
        <c:numFmt formatCode="&quot;H&quot;yy" sourceLinked="1"/>
        <c:majorTickMark val="none"/>
        <c:minorTickMark val="none"/>
        <c:tickLblPos val="none"/>
        <c:crossAx val="64746624"/>
        <c:crosses val="autoZero"/>
        <c:auto val="1"/>
        <c:lblOffset val="100"/>
        <c:baseTimeUnit val="years"/>
      </c:dateAx>
      <c:valAx>
        <c:axId val="6474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72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31.47</c:v>
                </c:pt>
                <c:pt idx="1">
                  <c:v>32.35</c:v>
                </c:pt>
                <c:pt idx="2">
                  <c:v>34.04</c:v>
                </c:pt>
                <c:pt idx="3">
                  <c:v>33.19</c:v>
                </c:pt>
                <c:pt idx="4">
                  <c:v>38.33</c:v>
                </c:pt>
              </c:numCache>
            </c:numRef>
          </c:val>
          <c:extLst xmlns:c16r2="http://schemas.microsoft.com/office/drawing/2015/06/chart">
            <c:ext xmlns:c16="http://schemas.microsoft.com/office/drawing/2014/chart" uri="{C3380CC4-5D6E-409C-BE32-E72D297353CC}">
              <c16:uniqueId val="{00000000-63FE-4768-947C-7D89C7CFEAF0}"/>
            </c:ext>
          </c:extLst>
        </c:ser>
        <c:dLbls>
          <c:showLegendKey val="0"/>
          <c:showVal val="0"/>
          <c:showCatName val="0"/>
          <c:showSerName val="0"/>
          <c:showPercent val="0"/>
          <c:showBubbleSize val="0"/>
        </c:dLbls>
        <c:gapWidth val="150"/>
        <c:axId val="68426368"/>
        <c:axId val="68465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xmlns:c16r2="http://schemas.microsoft.com/office/drawing/2015/06/chart">
            <c:ext xmlns:c16="http://schemas.microsoft.com/office/drawing/2014/chart" uri="{C3380CC4-5D6E-409C-BE32-E72D297353CC}">
              <c16:uniqueId val="{00000001-63FE-4768-947C-7D89C7CFEAF0}"/>
            </c:ext>
          </c:extLst>
        </c:ser>
        <c:dLbls>
          <c:showLegendKey val="0"/>
          <c:showVal val="0"/>
          <c:showCatName val="0"/>
          <c:showSerName val="0"/>
          <c:showPercent val="0"/>
          <c:showBubbleSize val="0"/>
        </c:dLbls>
        <c:marker val="1"/>
        <c:smooth val="0"/>
        <c:axId val="68426368"/>
        <c:axId val="68465408"/>
      </c:lineChart>
      <c:dateAx>
        <c:axId val="68426368"/>
        <c:scaling>
          <c:orientation val="minMax"/>
        </c:scaling>
        <c:delete val="1"/>
        <c:axPos val="b"/>
        <c:numFmt formatCode="&quot;H&quot;yy" sourceLinked="1"/>
        <c:majorTickMark val="none"/>
        <c:minorTickMark val="none"/>
        <c:tickLblPos val="none"/>
        <c:crossAx val="68465408"/>
        <c:crosses val="autoZero"/>
        <c:auto val="1"/>
        <c:lblOffset val="100"/>
        <c:baseTimeUnit val="years"/>
      </c:dateAx>
      <c:valAx>
        <c:axId val="6846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42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80.03</c:v>
                </c:pt>
                <c:pt idx="1">
                  <c:v>81.430000000000007</c:v>
                </c:pt>
                <c:pt idx="2">
                  <c:v>84.04</c:v>
                </c:pt>
                <c:pt idx="3">
                  <c:v>84.4</c:v>
                </c:pt>
                <c:pt idx="4">
                  <c:v>83.55</c:v>
                </c:pt>
              </c:numCache>
            </c:numRef>
          </c:val>
          <c:extLst xmlns:c16r2="http://schemas.microsoft.com/office/drawing/2015/06/chart">
            <c:ext xmlns:c16="http://schemas.microsoft.com/office/drawing/2014/chart" uri="{C3380CC4-5D6E-409C-BE32-E72D297353CC}">
              <c16:uniqueId val="{00000000-12BD-45E8-9580-528AADFBF1AC}"/>
            </c:ext>
          </c:extLst>
        </c:ser>
        <c:dLbls>
          <c:showLegendKey val="0"/>
          <c:showVal val="0"/>
          <c:showCatName val="0"/>
          <c:showSerName val="0"/>
          <c:showPercent val="0"/>
          <c:showBubbleSize val="0"/>
        </c:dLbls>
        <c:gapWidth val="150"/>
        <c:axId val="68496384"/>
        <c:axId val="68498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xmlns:c16r2="http://schemas.microsoft.com/office/drawing/2015/06/chart">
            <c:ext xmlns:c16="http://schemas.microsoft.com/office/drawing/2014/chart" uri="{C3380CC4-5D6E-409C-BE32-E72D297353CC}">
              <c16:uniqueId val="{00000001-12BD-45E8-9580-528AADFBF1AC}"/>
            </c:ext>
          </c:extLst>
        </c:ser>
        <c:dLbls>
          <c:showLegendKey val="0"/>
          <c:showVal val="0"/>
          <c:showCatName val="0"/>
          <c:showSerName val="0"/>
          <c:showPercent val="0"/>
          <c:showBubbleSize val="0"/>
        </c:dLbls>
        <c:marker val="1"/>
        <c:smooth val="0"/>
        <c:axId val="68496384"/>
        <c:axId val="68498560"/>
      </c:lineChart>
      <c:dateAx>
        <c:axId val="68496384"/>
        <c:scaling>
          <c:orientation val="minMax"/>
        </c:scaling>
        <c:delete val="1"/>
        <c:axPos val="b"/>
        <c:numFmt formatCode="&quot;H&quot;yy" sourceLinked="1"/>
        <c:majorTickMark val="none"/>
        <c:minorTickMark val="none"/>
        <c:tickLblPos val="none"/>
        <c:crossAx val="68498560"/>
        <c:crosses val="autoZero"/>
        <c:auto val="1"/>
        <c:lblOffset val="100"/>
        <c:baseTimeUnit val="years"/>
      </c:dateAx>
      <c:valAx>
        <c:axId val="6849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49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61.17</c:v>
                </c:pt>
                <c:pt idx="1">
                  <c:v>54.02</c:v>
                </c:pt>
                <c:pt idx="2">
                  <c:v>114.77</c:v>
                </c:pt>
                <c:pt idx="3">
                  <c:v>112.06</c:v>
                </c:pt>
                <c:pt idx="4">
                  <c:v>107.32</c:v>
                </c:pt>
              </c:numCache>
            </c:numRef>
          </c:val>
          <c:extLst xmlns:c16r2="http://schemas.microsoft.com/office/drawing/2015/06/chart">
            <c:ext xmlns:c16="http://schemas.microsoft.com/office/drawing/2014/chart" uri="{C3380CC4-5D6E-409C-BE32-E72D297353CC}">
              <c16:uniqueId val="{00000000-A19B-4CFF-966E-14CB703549C2}"/>
            </c:ext>
          </c:extLst>
        </c:ser>
        <c:dLbls>
          <c:showLegendKey val="0"/>
          <c:showVal val="0"/>
          <c:showCatName val="0"/>
          <c:showSerName val="0"/>
          <c:showPercent val="0"/>
          <c:showBubbleSize val="0"/>
        </c:dLbls>
        <c:gapWidth val="150"/>
        <c:axId val="64843136"/>
        <c:axId val="64845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19B-4CFF-966E-14CB703549C2}"/>
            </c:ext>
          </c:extLst>
        </c:ser>
        <c:dLbls>
          <c:showLegendKey val="0"/>
          <c:showVal val="0"/>
          <c:showCatName val="0"/>
          <c:showSerName val="0"/>
          <c:showPercent val="0"/>
          <c:showBubbleSize val="0"/>
        </c:dLbls>
        <c:marker val="1"/>
        <c:smooth val="0"/>
        <c:axId val="64843136"/>
        <c:axId val="64845312"/>
      </c:lineChart>
      <c:dateAx>
        <c:axId val="64843136"/>
        <c:scaling>
          <c:orientation val="minMax"/>
        </c:scaling>
        <c:delete val="1"/>
        <c:axPos val="b"/>
        <c:numFmt formatCode="&quot;H&quot;yy" sourceLinked="1"/>
        <c:majorTickMark val="none"/>
        <c:minorTickMark val="none"/>
        <c:tickLblPos val="none"/>
        <c:crossAx val="64845312"/>
        <c:crosses val="autoZero"/>
        <c:auto val="1"/>
        <c:lblOffset val="100"/>
        <c:baseTimeUnit val="years"/>
      </c:dateAx>
      <c:valAx>
        <c:axId val="6484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84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756-42C4-831A-A7047AD31099}"/>
            </c:ext>
          </c:extLst>
        </c:ser>
        <c:dLbls>
          <c:showLegendKey val="0"/>
          <c:showVal val="0"/>
          <c:showCatName val="0"/>
          <c:showSerName val="0"/>
          <c:showPercent val="0"/>
          <c:showBubbleSize val="0"/>
        </c:dLbls>
        <c:gapWidth val="150"/>
        <c:axId val="66236416"/>
        <c:axId val="6623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756-42C4-831A-A7047AD31099}"/>
            </c:ext>
          </c:extLst>
        </c:ser>
        <c:dLbls>
          <c:showLegendKey val="0"/>
          <c:showVal val="0"/>
          <c:showCatName val="0"/>
          <c:showSerName val="0"/>
          <c:showPercent val="0"/>
          <c:showBubbleSize val="0"/>
        </c:dLbls>
        <c:marker val="1"/>
        <c:smooth val="0"/>
        <c:axId val="66236416"/>
        <c:axId val="66238336"/>
      </c:lineChart>
      <c:dateAx>
        <c:axId val="66236416"/>
        <c:scaling>
          <c:orientation val="minMax"/>
        </c:scaling>
        <c:delete val="1"/>
        <c:axPos val="b"/>
        <c:numFmt formatCode="&quot;H&quot;yy" sourceLinked="1"/>
        <c:majorTickMark val="none"/>
        <c:minorTickMark val="none"/>
        <c:tickLblPos val="none"/>
        <c:crossAx val="66238336"/>
        <c:crosses val="autoZero"/>
        <c:auto val="1"/>
        <c:lblOffset val="100"/>
        <c:baseTimeUnit val="years"/>
      </c:dateAx>
      <c:valAx>
        <c:axId val="6623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23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0C9-4D11-B228-5FE943720EA7}"/>
            </c:ext>
          </c:extLst>
        </c:ser>
        <c:dLbls>
          <c:showLegendKey val="0"/>
          <c:showVal val="0"/>
          <c:showCatName val="0"/>
          <c:showSerName val="0"/>
          <c:showPercent val="0"/>
          <c:showBubbleSize val="0"/>
        </c:dLbls>
        <c:gapWidth val="150"/>
        <c:axId val="67559808"/>
        <c:axId val="6756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0C9-4D11-B228-5FE943720EA7}"/>
            </c:ext>
          </c:extLst>
        </c:ser>
        <c:dLbls>
          <c:showLegendKey val="0"/>
          <c:showVal val="0"/>
          <c:showCatName val="0"/>
          <c:showSerName val="0"/>
          <c:showPercent val="0"/>
          <c:showBubbleSize val="0"/>
        </c:dLbls>
        <c:marker val="1"/>
        <c:smooth val="0"/>
        <c:axId val="67559808"/>
        <c:axId val="67561728"/>
      </c:lineChart>
      <c:dateAx>
        <c:axId val="67559808"/>
        <c:scaling>
          <c:orientation val="minMax"/>
        </c:scaling>
        <c:delete val="1"/>
        <c:axPos val="b"/>
        <c:numFmt formatCode="&quot;H&quot;yy" sourceLinked="1"/>
        <c:majorTickMark val="none"/>
        <c:minorTickMark val="none"/>
        <c:tickLblPos val="none"/>
        <c:crossAx val="67561728"/>
        <c:crosses val="autoZero"/>
        <c:auto val="1"/>
        <c:lblOffset val="100"/>
        <c:baseTimeUnit val="years"/>
      </c:dateAx>
      <c:valAx>
        <c:axId val="6756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55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3F2-4707-9443-A8AB0B7D9F41}"/>
            </c:ext>
          </c:extLst>
        </c:ser>
        <c:dLbls>
          <c:showLegendKey val="0"/>
          <c:showVal val="0"/>
          <c:showCatName val="0"/>
          <c:showSerName val="0"/>
          <c:showPercent val="0"/>
          <c:showBubbleSize val="0"/>
        </c:dLbls>
        <c:gapWidth val="150"/>
        <c:axId val="67670784"/>
        <c:axId val="6767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3F2-4707-9443-A8AB0B7D9F41}"/>
            </c:ext>
          </c:extLst>
        </c:ser>
        <c:dLbls>
          <c:showLegendKey val="0"/>
          <c:showVal val="0"/>
          <c:showCatName val="0"/>
          <c:showSerName val="0"/>
          <c:showPercent val="0"/>
          <c:showBubbleSize val="0"/>
        </c:dLbls>
        <c:marker val="1"/>
        <c:smooth val="0"/>
        <c:axId val="67670784"/>
        <c:axId val="67672704"/>
      </c:lineChart>
      <c:dateAx>
        <c:axId val="67670784"/>
        <c:scaling>
          <c:orientation val="minMax"/>
        </c:scaling>
        <c:delete val="1"/>
        <c:axPos val="b"/>
        <c:numFmt formatCode="&quot;H&quot;yy" sourceLinked="1"/>
        <c:majorTickMark val="none"/>
        <c:minorTickMark val="none"/>
        <c:tickLblPos val="none"/>
        <c:crossAx val="67672704"/>
        <c:crosses val="autoZero"/>
        <c:auto val="1"/>
        <c:lblOffset val="100"/>
        <c:baseTimeUnit val="years"/>
      </c:dateAx>
      <c:valAx>
        <c:axId val="6767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67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A6A-40BD-8949-7544C2A49EF3}"/>
            </c:ext>
          </c:extLst>
        </c:ser>
        <c:dLbls>
          <c:showLegendKey val="0"/>
          <c:showVal val="0"/>
          <c:showCatName val="0"/>
          <c:showSerName val="0"/>
          <c:showPercent val="0"/>
          <c:showBubbleSize val="0"/>
        </c:dLbls>
        <c:gapWidth val="150"/>
        <c:axId val="67929216"/>
        <c:axId val="6793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A6A-40BD-8949-7544C2A49EF3}"/>
            </c:ext>
          </c:extLst>
        </c:ser>
        <c:dLbls>
          <c:showLegendKey val="0"/>
          <c:showVal val="0"/>
          <c:showCatName val="0"/>
          <c:showSerName val="0"/>
          <c:showPercent val="0"/>
          <c:showBubbleSize val="0"/>
        </c:dLbls>
        <c:marker val="1"/>
        <c:smooth val="0"/>
        <c:axId val="67929216"/>
        <c:axId val="67931136"/>
      </c:lineChart>
      <c:dateAx>
        <c:axId val="67929216"/>
        <c:scaling>
          <c:orientation val="minMax"/>
        </c:scaling>
        <c:delete val="1"/>
        <c:axPos val="b"/>
        <c:numFmt formatCode="&quot;H&quot;yy" sourceLinked="1"/>
        <c:majorTickMark val="none"/>
        <c:minorTickMark val="none"/>
        <c:tickLblPos val="none"/>
        <c:crossAx val="67931136"/>
        <c:crosses val="autoZero"/>
        <c:auto val="1"/>
        <c:lblOffset val="100"/>
        <c:baseTimeUnit val="years"/>
      </c:dateAx>
      <c:valAx>
        <c:axId val="6793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92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1968.47</c:v>
                </c:pt>
                <c:pt idx="1">
                  <c:v>4556.63</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23D9-4A81-89ED-F2068EB47071}"/>
            </c:ext>
          </c:extLst>
        </c:ser>
        <c:dLbls>
          <c:showLegendKey val="0"/>
          <c:showVal val="0"/>
          <c:showCatName val="0"/>
          <c:showSerName val="0"/>
          <c:showPercent val="0"/>
          <c:showBubbleSize val="0"/>
        </c:dLbls>
        <c:gapWidth val="150"/>
        <c:axId val="68302336"/>
        <c:axId val="68304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xmlns:c16r2="http://schemas.microsoft.com/office/drawing/2015/06/chart">
            <c:ext xmlns:c16="http://schemas.microsoft.com/office/drawing/2014/chart" uri="{C3380CC4-5D6E-409C-BE32-E72D297353CC}">
              <c16:uniqueId val="{00000001-23D9-4A81-89ED-F2068EB47071}"/>
            </c:ext>
          </c:extLst>
        </c:ser>
        <c:dLbls>
          <c:showLegendKey val="0"/>
          <c:showVal val="0"/>
          <c:showCatName val="0"/>
          <c:showSerName val="0"/>
          <c:showPercent val="0"/>
          <c:showBubbleSize val="0"/>
        </c:dLbls>
        <c:marker val="1"/>
        <c:smooth val="0"/>
        <c:axId val="68302336"/>
        <c:axId val="68304256"/>
      </c:lineChart>
      <c:dateAx>
        <c:axId val="68302336"/>
        <c:scaling>
          <c:orientation val="minMax"/>
        </c:scaling>
        <c:delete val="1"/>
        <c:axPos val="b"/>
        <c:numFmt formatCode="&quot;H&quot;yy" sourceLinked="1"/>
        <c:majorTickMark val="none"/>
        <c:minorTickMark val="none"/>
        <c:tickLblPos val="none"/>
        <c:crossAx val="68304256"/>
        <c:crosses val="autoZero"/>
        <c:auto val="1"/>
        <c:lblOffset val="100"/>
        <c:baseTimeUnit val="years"/>
      </c:dateAx>
      <c:valAx>
        <c:axId val="6830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30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35.200000000000003</c:v>
                </c:pt>
                <c:pt idx="1">
                  <c:v>39.01</c:v>
                </c:pt>
                <c:pt idx="2">
                  <c:v>60.3</c:v>
                </c:pt>
                <c:pt idx="3">
                  <c:v>67.709999999999994</c:v>
                </c:pt>
                <c:pt idx="4">
                  <c:v>83.86</c:v>
                </c:pt>
              </c:numCache>
            </c:numRef>
          </c:val>
          <c:extLst xmlns:c16r2="http://schemas.microsoft.com/office/drawing/2015/06/chart">
            <c:ext xmlns:c16="http://schemas.microsoft.com/office/drawing/2014/chart" uri="{C3380CC4-5D6E-409C-BE32-E72D297353CC}">
              <c16:uniqueId val="{00000000-67E1-42AF-9997-A4E72FE79A73}"/>
            </c:ext>
          </c:extLst>
        </c:ser>
        <c:dLbls>
          <c:showLegendKey val="0"/>
          <c:showVal val="0"/>
          <c:showCatName val="0"/>
          <c:showSerName val="0"/>
          <c:showPercent val="0"/>
          <c:showBubbleSize val="0"/>
        </c:dLbls>
        <c:gapWidth val="150"/>
        <c:axId val="68339584"/>
        <c:axId val="68349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xmlns:c16r2="http://schemas.microsoft.com/office/drawing/2015/06/chart">
            <c:ext xmlns:c16="http://schemas.microsoft.com/office/drawing/2014/chart" uri="{C3380CC4-5D6E-409C-BE32-E72D297353CC}">
              <c16:uniqueId val="{00000001-67E1-42AF-9997-A4E72FE79A73}"/>
            </c:ext>
          </c:extLst>
        </c:ser>
        <c:dLbls>
          <c:showLegendKey val="0"/>
          <c:showVal val="0"/>
          <c:showCatName val="0"/>
          <c:showSerName val="0"/>
          <c:showPercent val="0"/>
          <c:showBubbleSize val="0"/>
        </c:dLbls>
        <c:marker val="1"/>
        <c:smooth val="0"/>
        <c:axId val="68339584"/>
        <c:axId val="68349952"/>
      </c:lineChart>
      <c:dateAx>
        <c:axId val="68339584"/>
        <c:scaling>
          <c:orientation val="minMax"/>
        </c:scaling>
        <c:delete val="1"/>
        <c:axPos val="b"/>
        <c:numFmt formatCode="&quot;H&quot;yy" sourceLinked="1"/>
        <c:majorTickMark val="none"/>
        <c:minorTickMark val="none"/>
        <c:tickLblPos val="none"/>
        <c:crossAx val="68349952"/>
        <c:crosses val="autoZero"/>
        <c:auto val="1"/>
        <c:lblOffset val="100"/>
        <c:baseTimeUnit val="years"/>
      </c:dateAx>
      <c:valAx>
        <c:axId val="6834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33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417.02</c:v>
                </c:pt>
                <c:pt idx="1">
                  <c:v>378.74</c:v>
                </c:pt>
                <c:pt idx="2">
                  <c:v>244.55</c:v>
                </c:pt>
                <c:pt idx="3">
                  <c:v>217.36</c:v>
                </c:pt>
                <c:pt idx="4">
                  <c:v>176.72</c:v>
                </c:pt>
              </c:numCache>
            </c:numRef>
          </c:val>
          <c:extLst xmlns:c16r2="http://schemas.microsoft.com/office/drawing/2015/06/chart">
            <c:ext xmlns:c16="http://schemas.microsoft.com/office/drawing/2014/chart" uri="{C3380CC4-5D6E-409C-BE32-E72D297353CC}">
              <c16:uniqueId val="{00000000-1105-4C1F-8658-C5B0F52C68E8}"/>
            </c:ext>
          </c:extLst>
        </c:ser>
        <c:dLbls>
          <c:showLegendKey val="0"/>
          <c:showVal val="0"/>
          <c:showCatName val="0"/>
          <c:showSerName val="0"/>
          <c:showPercent val="0"/>
          <c:showBubbleSize val="0"/>
        </c:dLbls>
        <c:gapWidth val="150"/>
        <c:axId val="68385024"/>
        <c:axId val="68391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xmlns:c16r2="http://schemas.microsoft.com/office/drawing/2015/06/chart">
            <c:ext xmlns:c16="http://schemas.microsoft.com/office/drawing/2014/chart" uri="{C3380CC4-5D6E-409C-BE32-E72D297353CC}">
              <c16:uniqueId val="{00000001-1105-4C1F-8658-C5B0F52C68E8}"/>
            </c:ext>
          </c:extLst>
        </c:ser>
        <c:dLbls>
          <c:showLegendKey val="0"/>
          <c:showVal val="0"/>
          <c:showCatName val="0"/>
          <c:showSerName val="0"/>
          <c:showPercent val="0"/>
          <c:showBubbleSize val="0"/>
        </c:dLbls>
        <c:marker val="1"/>
        <c:smooth val="0"/>
        <c:axId val="68385024"/>
        <c:axId val="68391296"/>
      </c:lineChart>
      <c:dateAx>
        <c:axId val="68385024"/>
        <c:scaling>
          <c:orientation val="minMax"/>
        </c:scaling>
        <c:delete val="1"/>
        <c:axPos val="b"/>
        <c:numFmt formatCode="&quot;H&quot;yy" sourceLinked="1"/>
        <c:majorTickMark val="none"/>
        <c:minorTickMark val="none"/>
        <c:tickLblPos val="none"/>
        <c:crossAx val="68391296"/>
        <c:crosses val="autoZero"/>
        <c:auto val="1"/>
        <c:lblOffset val="100"/>
        <c:baseTimeUnit val="years"/>
      </c:dateAx>
      <c:valAx>
        <c:axId val="6839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38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52" zoomScale="85" zoomScaleNormal="85"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福島県　新地町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7980</v>
      </c>
      <c r="AM8" s="51"/>
      <c r="AN8" s="51"/>
      <c r="AO8" s="51"/>
      <c r="AP8" s="51"/>
      <c r="AQ8" s="51"/>
      <c r="AR8" s="51"/>
      <c r="AS8" s="51"/>
      <c r="AT8" s="46">
        <f>データ!T6</f>
        <v>46.7</v>
      </c>
      <c r="AU8" s="46"/>
      <c r="AV8" s="46"/>
      <c r="AW8" s="46"/>
      <c r="AX8" s="46"/>
      <c r="AY8" s="46"/>
      <c r="AZ8" s="46"/>
      <c r="BA8" s="46"/>
      <c r="BB8" s="46">
        <f>データ!U6</f>
        <v>170.88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47.8</v>
      </c>
      <c r="Q10" s="46"/>
      <c r="R10" s="46"/>
      <c r="S10" s="46"/>
      <c r="T10" s="46"/>
      <c r="U10" s="46"/>
      <c r="V10" s="46"/>
      <c r="W10" s="46">
        <f>データ!Q6</f>
        <v>86.65</v>
      </c>
      <c r="X10" s="46"/>
      <c r="Y10" s="46"/>
      <c r="Z10" s="46"/>
      <c r="AA10" s="46"/>
      <c r="AB10" s="46"/>
      <c r="AC10" s="46"/>
      <c r="AD10" s="51">
        <f>データ!R6</f>
        <v>2860</v>
      </c>
      <c r="AE10" s="51"/>
      <c r="AF10" s="51"/>
      <c r="AG10" s="51"/>
      <c r="AH10" s="51"/>
      <c r="AI10" s="51"/>
      <c r="AJ10" s="51"/>
      <c r="AK10" s="2"/>
      <c r="AL10" s="51">
        <f>データ!V6</f>
        <v>3793</v>
      </c>
      <c r="AM10" s="51"/>
      <c r="AN10" s="51"/>
      <c r="AO10" s="51"/>
      <c r="AP10" s="51"/>
      <c r="AQ10" s="51"/>
      <c r="AR10" s="51"/>
      <c r="AS10" s="51"/>
      <c r="AT10" s="46">
        <f>データ!W6</f>
        <v>2.75</v>
      </c>
      <c r="AU10" s="46"/>
      <c r="AV10" s="46"/>
      <c r="AW10" s="46"/>
      <c r="AX10" s="46"/>
      <c r="AY10" s="46"/>
      <c r="AZ10" s="46"/>
      <c r="BA10" s="46"/>
      <c r="BB10" s="46">
        <f>データ!X6</f>
        <v>1379.27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44</v>
      </c>
      <c r="N86" s="26" t="s">
        <v>44</v>
      </c>
      <c r="O86" s="26" t="str">
        <f>データ!EO6</f>
        <v>【0.28】</v>
      </c>
    </row>
  </sheetData>
  <sheetProtection algorithmName="SHA-512" hashValue="ZC29t+qwb5l7pll0qPv90tTii/VEQHYbU2YgjwkOdMar/Gtwrd7f4EHtW4eTXUM5sq9CAKLiZ4InpBkIi6ualg==" saltValue="2idPdKTDEbpt3qzRi0aMU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75612</v>
      </c>
      <c r="D6" s="33">
        <f t="shared" si="3"/>
        <v>47</v>
      </c>
      <c r="E6" s="33">
        <f t="shared" si="3"/>
        <v>17</v>
      </c>
      <c r="F6" s="33">
        <f t="shared" si="3"/>
        <v>4</v>
      </c>
      <c r="G6" s="33">
        <f t="shared" si="3"/>
        <v>0</v>
      </c>
      <c r="H6" s="33" t="str">
        <f t="shared" si="3"/>
        <v>福島県　新地町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47.8</v>
      </c>
      <c r="Q6" s="34">
        <f t="shared" si="3"/>
        <v>86.65</v>
      </c>
      <c r="R6" s="34">
        <f t="shared" si="3"/>
        <v>2860</v>
      </c>
      <c r="S6" s="34">
        <f t="shared" si="3"/>
        <v>7980</v>
      </c>
      <c r="T6" s="34">
        <f t="shared" si="3"/>
        <v>46.7</v>
      </c>
      <c r="U6" s="34">
        <f t="shared" si="3"/>
        <v>170.88</v>
      </c>
      <c r="V6" s="34">
        <f t="shared" si="3"/>
        <v>3793</v>
      </c>
      <c r="W6" s="34">
        <f t="shared" si="3"/>
        <v>2.75</v>
      </c>
      <c r="X6" s="34">
        <f t="shared" si="3"/>
        <v>1379.27</v>
      </c>
      <c r="Y6" s="35">
        <f>IF(Y7="",NA(),Y7)</f>
        <v>61.17</v>
      </c>
      <c r="Z6" s="35">
        <f t="shared" ref="Z6:AH6" si="4">IF(Z7="",NA(),Z7)</f>
        <v>54.02</v>
      </c>
      <c r="AA6" s="35">
        <f t="shared" si="4"/>
        <v>114.77</v>
      </c>
      <c r="AB6" s="35">
        <f t="shared" si="4"/>
        <v>112.06</v>
      </c>
      <c r="AC6" s="35">
        <f t="shared" si="4"/>
        <v>107.32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1968.47</v>
      </c>
      <c r="BG6" s="35">
        <f t="shared" ref="BG6:BO6" si="7">IF(BG7="",NA(),BG7)</f>
        <v>4556.63</v>
      </c>
      <c r="BH6" s="34">
        <f t="shared" si="7"/>
        <v>0</v>
      </c>
      <c r="BI6" s="34">
        <f t="shared" si="7"/>
        <v>0</v>
      </c>
      <c r="BJ6" s="34">
        <f t="shared" si="7"/>
        <v>0</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35.200000000000003</v>
      </c>
      <c r="BR6" s="35">
        <f t="shared" ref="BR6:BZ6" si="8">IF(BR7="",NA(),BR7)</f>
        <v>39.01</v>
      </c>
      <c r="BS6" s="35">
        <f t="shared" si="8"/>
        <v>60.3</v>
      </c>
      <c r="BT6" s="35">
        <f t="shared" si="8"/>
        <v>67.709999999999994</v>
      </c>
      <c r="BU6" s="35">
        <f t="shared" si="8"/>
        <v>83.86</v>
      </c>
      <c r="BV6" s="35">
        <f t="shared" si="8"/>
        <v>66.22</v>
      </c>
      <c r="BW6" s="35">
        <f t="shared" si="8"/>
        <v>69.87</v>
      </c>
      <c r="BX6" s="35">
        <f t="shared" si="8"/>
        <v>74.3</v>
      </c>
      <c r="BY6" s="35">
        <f t="shared" si="8"/>
        <v>72.260000000000005</v>
      </c>
      <c r="BZ6" s="35">
        <f t="shared" si="8"/>
        <v>71.84</v>
      </c>
      <c r="CA6" s="34" t="str">
        <f>IF(CA7="","",IF(CA7="-","【-】","【"&amp;SUBSTITUTE(TEXT(CA7,"#,##0.00"),"-","△")&amp;"】"))</f>
        <v>【74.17】</v>
      </c>
      <c r="CB6" s="35">
        <f>IF(CB7="",NA(),CB7)</f>
        <v>417.02</v>
      </c>
      <c r="CC6" s="35">
        <f t="shared" ref="CC6:CK6" si="9">IF(CC7="",NA(),CC7)</f>
        <v>378.74</v>
      </c>
      <c r="CD6" s="35">
        <f t="shared" si="9"/>
        <v>244.55</v>
      </c>
      <c r="CE6" s="35">
        <f t="shared" si="9"/>
        <v>217.36</v>
      </c>
      <c r="CF6" s="35">
        <f t="shared" si="9"/>
        <v>176.72</v>
      </c>
      <c r="CG6" s="35">
        <f t="shared" si="9"/>
        <v>246.72</v>
      </c>
      <c r="CH6" s="35">
        <f t="shared" si="9"/>
        <v>234.96</v>
      </c>
      <c r="CI6" s="35">
        <f t="shared" si="9"/>
        <v>221.81</v>
      </c>
      <c r="CJ6" s="35">
        <f t="shared" si="9"/>
        <v>230.02</v>
      </c>
      <c r="CK6" s="35">
        <f t="shared" si="9"/>
        <v>228.47</v>
      </c>
      <c r="CL6" s="34" t="str">
        <f>IF(CL7="","",IF(CL7="-","【-】","【"&amp;SUBSTITUTE(TEXT(CL7,"#,##0.00"),"-","△")&amp;"】"))</f>
        <v>【218.56】</v>
      </c>
      <c r="CM6" s="35">
        <f>IF(CM7="",NA(),CM7)</f>
        <v>31.47</v>
      </c>
      <c r="CN6" s="35">
        <f t="shared" ref="CN6:CV6" si="10">IF(CN7="",NA(),CN7)</f>
        <v>32.35</v>
      </c>
      <c r="CO6" s="35">
        <f t="shared" si="10"/>
        <v>34.04</v>
      </c>
      <c r="CP6" s="35">
        <f t="shared" si="10"/>
        <v>33.19</v>
      </c>
      <c r="CQ6" s="35">
        <f t="shared" si="10"/>
        <v>38.33</v>
      </c>
      <c r="CR6" s="35">
        <f t="shared" si="10"/>
        <v>41.35</v>
      </c>
      <c r="CS6" s="35">
        <f t="shared" si="10"/>
        <v>42.9</v>
      </c>
      <c r="CT6" s="35">
        <f t="shared" si="10"/>
        <v>43.36</v>
      </c>
      <c r="CU6" s="35">
        <f t="shared" si="10"/>
        <v>42.56</v>
      </c>
      <c r="CV6" s="35">
        <f t="shared" si="10"/>
        <v>42.47</v>
      </c>
      <c r="CW6" s="34" t="str">
        <f>IF(CW7="","",IF(CW7="-","【-】","【"&amp;SUBSTITUTE(TEXT(CW7,"#,##0.00"),"-","△")&amp;"】"))</f>
        <v>【42.86】</v>
      </c>
      <c r="CX6" s="35">
        <f>IF(CX7="",NA(),CX7)</f>
        <v>80.03</v>
      </c>
      <c r="CY6" s="35">
        <f t="shared" ref="CY6:DG6" si="11">IF(CY7="",NA(),CY7)</f>
        <v>81.430000000000007</v>
      </c>
      <c r="CZ6" s="35">
        <f t="shared" si="11"/>
        <v>84.04</v>
      </c>
      <c r="DA6" s="35">
        <f t="shared" si="11"/>
        <v>84.4</v>
      </c>
      <c r="DB6" s="35">
        <f t="shared" si="11"/>
        <v>83.55</v>
      </c>
      <c r="DC6" s="35">
        <f t="shared" si="11"/>
        <v>82.9</v>
      </c>
      <c r="DD6" s="35">
        <f t="shared" si="11"/>
        <v>83.5</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5" s="36" customFormat="1" x14ac:dyDescent="0.15">
      <c r="A7" s="28"/>
      <c r="B7" s="37">
        <v>2019</v>
      </c>
      <c r="C7" s="37">
        <v>75612</v>
      </c>
      <c r="D7" s="37">
        <v>47</v>
      </c>
      <c r="E7" s="37">
        <v>17</v>
      </c>
      <c r="F7" s="37">
        <v>4</v>
      </c>
      <c r="G7" s="37">
        <v>0</v>
      </c>
      <c r="H7" s="37" t="s">
        <v>98</v>
      </c>
      <c r="I7" s="37" t="s">
        <v>99</v>
      </c>
      <c r="J7" s="37" t="s">
        <v>100</v>
      </c>
      <c r="K7" s="37" t="s">
        <v>101</v>
      </c>
      <c r="L7" s="37" t="s">
        <v>102</v>
      </c>
      <c r="M7" s="37" t="s">
        <v>103</v>
      </c>
      <c r="N7" s="38" t="s">
        <v>104</v>
      </c>
      <c r="O7" s="38" t="s">
        <v>105</v>
      </c>
      <c r="P7" s="38">
        <v>47.8</v>
      </c>
      <c r="Q7" s="38">
        <v>86.65</v>
      </c>
      <c r="R7" s="38">
        <v>2860</v>
      </c>
      <c r="S7" s="38">
        <v>7980</v>
      </c>
      <c r="T7" s="38">
        <v>46.7</v>
      </c>
      <c r="U7" s="38">
        <v>170.88</v>
      </c>
      <c r="V7" s="38">
        <v>3793</v>
      </c>
      <c r="W7" s="38">
        <v>2.75</v>
      </c>
      <c r="X7" s="38">
        <v>1379.27</v>
      </c>
      <c r="Y7" s="38">
        <v>61.17</v>
      </c>
      <c r="Z7" s="38">
        <v>54.02</v>
      </c>
      <c r="AA7" s="38">
        <v>114.77</v>
      </c>
      <c r="AB7" s="38">
        <v>112.06</v>
      </c>
      <c r="AC7" s="38">
        <v>107.32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1968.47</v>
      </c>
      <c r="BG7" s="38">
        <v>4556.63</v>
      </c>
      <c r="BH7" s="38">
        <v>0</v>
      </c>
      <c r="BI7" s="38">
        <v>0</v>
      </c>
      <c r="BJ7" s="38">
        <v>0</v>
      </c>
      <c r="BK7" s="38">
        <v>1434.89</v>
      </c>
      <c r="BL7" s="38">
        <v>1298.9100000000001</v>
      </c>
      <c r="BM7" s="38">
        <v>1243.71</v>
      </c>
      <c r="BN7" s="38">
        <v>1194.1500000000001</v>
      </c>
      <c r="BO7" s="38">
        <v>1206.79</v>
      </c>
      <c r="BP7" s="38">
        <v>1218.7</v>
      </c>
      <c r="BQ7" s="38">
        <v>35.200000000000003</v>
      </c>
      <c r="BR7" s="38">
        <v>39.01</v>
      </c>
      <c r="BS7" s="38">
        <v>60.3</v>
      </c>
      <c r="BT7" s="38">
        <v>67.709999999999994</v>
      </c>
      <c r="BU7" s="38">
        <v>83.86</v>
      </c>
      <c r="BV7" s="38">
        <v>66.22</v>
      </c>
      <c r="BW7" s="38">
        <v>69.87</v>
      </c>
      <c r="BX7" s="38">
        <v>74.3</v>
      </c>
      <c r="BY7" s="38">
        <v>72.260000000000005</v>
      </c>
      <c r="BZ7" s="38">
        <v>71.84</v>
      </c>
      <c r="CA7" s="38">
        <v>74.17</v>
      </c>
      <c r="CB7" s="38">
        <v>417.02</v>
      </c>
      <c r="CC7" s="38">
        <v>378.74</v>
      </c>
      <c r="CD7" s="38">
        <v>244.55</v>
      </c>
      <c r="CE7" s="38">
        <v>217.36</v>
      </c>
      <c r="CF7" s="38">
        <v>176.72</v>
      </c>
      <c r="CG7" s="38">
        <v>246.72</v>
      </c>
      <c r="CH7" s="38">
        <v>234.96</v>
      </c>
      <c r="CI7" s="38">
        <v>221.81</v>
      </c>
      <c r="CJ7" s="38">
        <v>230.02</v>
      </c>
      <c r="CK7" s="38">
        <v>228.47</v>
      </c>
      <c r="CL7" s="38">
        <v>218.56</v>
      </c>
      <c r="CM7" s="38">
        <v>31.47</v>
      </c>
      <c r="CN7" s="38">
        <v>32.35</v>
      </c>
      <c r="CO7" s="38">
        <v>34.04</v>
      </c>
      <c r="CP7" s="38">
        <v>33.19</v>
      </c>
      <c r="CQ7" s="38">
        <v>38.33</v>
      </c>
      <c r="CR7" s="38">
        <v>41.35</v>
      </c>
      <c r="CS7" s="38">
        <v>42.9</v>
      </c>
      <c r="CT7" s="38">
        <v>43.36</v>
      </c>
      <c r="CU7" s="38">
        <v>42.56</v>
      </c>
      <c r="CV7" s="38">
        <v>42.47</v>
      </c>
      <c r="CW7" s="38">
        <v>42.86</v>
      </c>
      <c r="CX7" s="38">
        <v>80.03</v>
      </c>
      <c r="CY7" s="38">
        <v>81.430000000000007</v>
      </c>
      <c r="CZ7" s="38">
        <v>84.04</v>
      </c>
      <c r="DA7" s="38">
        <v>84.4</v>
      </c>
      <c r="DB7" s="38">
        <v>83.55</v>
      </c>
      <c r="DC7" s="38">
        <v>82.9</v>
      </c>
      <c r="DD7" s="38">
        <v>83.5</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0.09</v>
      </c>
      <c r="EL7" s="38">
        <v>0.09</v>
      </c>
      <c r="EM7" s="38">
        <v>0.13</v>
      </c>
      <c r="EN7" s="38">
        <v>0.36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門馬学</cp:lastModifiedBy>
  <dcterms:created xsi:type="dcterms:W3CDTF">2020-12-04T02:53:35Z</dcterms:created>
  <dcterms:modified xsi:type="dcterms:W3CDTF">2021-01-29T02:09:59Z</dcterms:modified>
</cp:coreProperties>
</file>