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C:\Users\U1031\Desktop\２０２０年\回答10月-3月\その他　回答\"/>
    </mc:Choice>
  </mc:AlternateContent>
  <workbookProtection workbookAlgorithmName="SHA-512" workbookHashValue="4gJ18xAYcv/3vccX1eqVYXg3RxxBo54Qla4p2cbndjXUlMCUYMvqjS5D+gO4VOpqadw/g9p4KJvHqGjfhOE/GQ==" workbookSaltValue="z/S5TyiFDLx0ZH9nUNeBn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<sst xmlns="http://schemas.openxmlformats.org/spreadsheetml/2006/main" count="236" uniqueCount="119">
  <si>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</si>
  <si>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</si>
  <si>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</si>
  <si>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</si>
  <si>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</si>
  <si>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</si>
  <si>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</si>
  <si>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</si>
  <si>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</si>
  <si>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</si>
  <si>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</si>
  <si>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</si>
  <si>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</si>
  <si>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</si>
  <si>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</si>
  <si>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</si>
  <si>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</si>
  <si>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</si>
  <si>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</si>
  <si>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</si>
  <si>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</si>
  <si>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</si>
  <si>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</si>
  <si>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</si>
  <si>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</si>
  <si>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</si>
  <si>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</si>
  <si>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</si>
  <si>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</si>
  <si>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</si>
  <si>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</si>
  <si>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</si>
  <si>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</si>
  <si>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</si>
  <si>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</si>
  <si>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</si>
  <si>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</si>
  <si>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</si>
  <si>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</si>
  <si>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</si>
  <si>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</si>
  <si>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</si>
  <si>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</si>
  <si>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</si>
  <si>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</si>
  <si>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</si>
  <si>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</si>
  <si>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</si>
  <si>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</si>
  <si>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</si>
  <si>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</si>
  <si>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</si>
  <si>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</si>
  <si>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</si>
  <si>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</si>
  <si>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</si>
  <si>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</si>
  <si>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</si>
  <si>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</si>
  <si>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</si>
  <si>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</si>
  <si>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</si>
  <si>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</si>
  <si>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</si>
  <si>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</si>
  <si>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</si>
  <si>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</si>
  <si>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</si>
  <si>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</si>
  <si>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</si>
  <si>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</si>
  <si>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</si>
  <si>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</si>
  <si>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</si>
  <si>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</si>
  <si>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</si>
  <si>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</si>
  <si>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</si>
  <si>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</si>
  <si>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</si>
  <si>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</si>
  <si>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</si>
  <si>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</si>
  <si>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</si>
  <si>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</si>
  <si>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</si>
  <si>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</si>
  <si>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</si>
  <si>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</si>
  <si>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</si>
  <si>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</si>
  <si>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</si>
  <si>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</si>
  <si>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</si>
  <si>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</si>
  <si>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</si>
  <si>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</si>
  <si>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</si>
  <si>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</si>
  <si>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</si>
  <si>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</si>
  <si>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</si>
  <si>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</si>
  <si>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</si>
  <si>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</si>
  <si>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</si>
  <si>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</si>
  <si>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</si>
  <si>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</si>
  <si>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</si>
  <si>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</si>
  <si>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</si>
  <si>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</si>
  <si>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</si>
  <si>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</si>
  <si>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</si>
  <si>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平成９年度から供用開始。
　計画対象人口2,230人、計画処理対象戸数405戸、元年度末の処理区域内人口別接続率が71.9%、戸数別接続率が65.%。
　収益的収支の不足する費用は、一般会計からの操出金を充てている。施設整備が完了してるため、地方債の償還は徐々に減少するが、資本費平準化債で整備費用の後年度繰り延べ調整を行っているため、収益的収支比率が大幅に改善する水準ではない。
　企業債残高対事業規模比率は、事業が完了しているので年々数値が減少し、資本費平準化債の借り入れにより減少が緩やかになっている。
　経費回収率及び汚水処理原価は、料金収入が少なく汚水処理費用が高いため、接続率を向上させることが必須となる。
　施設利用率及び水洗化率は、接続率が向上すれば数値が改善する。現在年5%程度の伸びとなっている接続率をさらに伸ばせるよう取り組む。</t>
    <rPh sb="1" eb="3">
      <t>ヘイセイ</t>
    </rPh>
    <rPh sb="4" eb="5">
      <t>ネン</t>
    </rPh>
    <rPh sb="5" eb="6">
      <t>ド</t>
    </rPh>
    <rPh sb="8" eb="10">
      <t>キョウヨウ</t>
    </rPh>
    <rPh sb="10" eb="12">
      <t>カイシ</t>
    </rPh>
    <rPh sb="41" eb="42">
      <t>モト</t>
    </rPh>
    <rPh sb="103" eb="104">
      <t>ア</t>
    </rPh>
    <rPh sb="138" eb="140">
      <t>シホン</t>
    </rPh>
    <rPh sb="140" eb="141">
      <t>ヒ</t>
    </rPh>
    <rPh sb="296" eb="298">
      <t>コウジョウ</t>
    </rPh>
    <rPh sb="304" eb="306">
      <t>ヒッス</t>
    </rPh>
    <phoneticPr fontId="4"/>
  </si>
  <si>
    <t>　供用開始は平成9年4月。
　管路については耐用年数経過による更新を行っていない。　
　重要施設については、施設本体、電気設備、機械設備等適宜メンテナンスを行い効率的な更新を実施する。
　今後は補助事業も活用し、施設の適正な維持管理・更新を図る。</t>
    <rPh sb="68" eb="69">
      <t>トウ</t>
    </rPh>
    <rPh sb="94" eb="96">
      <t>コンゴ</t>
    </rPh>
    <rPh sb="102" eb="104">
      <t>カツヨウ</t>
    </rPh>
    <rPh sb="120" eb="121">
      <t>ハカ</t>
    </rPh>
    <phoneticPr fontId="4"/>
  </si>
  <si>
    <t>　当該事業は、計画策定時に見込んだ処理人口・戸数・水量を超えられない。効率的な維持管理が求められる事業であり、受益者が限定されることから適正な料金負担が求められる。
　平成27年度の料金収入は約1千2百万円であるが、接続率が100%となっても、4千万円程度までしか見込めまない。
　このため、一般会計操出金に限らず、水道料金や公共下水道料金などと併せて料金改定を考える。</t>
    <rPh sb="1" eb="3">
      <t>トウガイ</t>
    </rPh>
    <rPh sb="76" eb="77">
      <t>モト</t>
    </rPh>
    <rPh sb="154" eb="155">
      <t>カギ</t>
    </rPh>
    <rPh sb="158" eb="160">
      <t>スイドウ</t>
    </rPh>
    <rPh sb="160" eb="162">
      <t>リョウキン</t>
    </rPh>
    <rPh sb="173" eb="174">
      <t>アワ</t>
    </rPh>
    <rPh sb="181" eb="18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</si>
</sst>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FE-4252-BA11-B22FC78CB2A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5FE-4252-BA11-B22FC78CB2A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30.07</c:v>
                </c:pt>
                <c:pt idx="1">
                  <c:v>29.93</c:v>
                </c:pt>
                <c:pt idx="2">
                  <c:v>30.2</c:v>
                </c:pt>
                <c:pt idx="3">
                  <c:v>29.8</c:v>
                </c:pt>
                <c:pt idx="4">
                  <c:v>30.34</c:v>
                </c:pt>
              </c:numCache>
            </c:numRef>
          </c:val>
          <c:extLst>
            <c:ext xmlns:c16="http://schemas.microsoft.com/office/drawing/2014/chart" uri="{C3380CC4-5D6E-409C-BE32-E72D297353CC}">
              <c16:uniqueId val="{00000000-2B1E-4EB3-BEBC-A22CF68296C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2B1E-4EB3-BEBC-A22CF68296C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63.52</c:v>
                </c:pt>
                <c:pt idx="1">
                  <c:v>63.33</c:v>
                </c:pt>
                <c:pt idx="2">
                  <c:v>62.85</c:v>
                </c:pt>
                <c:pt idx="3">
                  <c:v>62.14</c:v>
                </c:pt>
                <c:pt idx="4">
                  <c:v>61.3</c:v>
                </c:pt>
              </c:numCache>
            </c:numRef>
          </c:val>
          <c:extLst>
            <c:ext xmlns:c16="http://schemas.microsoft.com/office/drawing/2014/chart" uri="{C3380CC4-5D6E-409C-BE32-E72D297353CC}">
              <c16:uniqueId val="{00000000-5075-43E5-8D6E-3542D6D11A3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5075-43E5-8D6E-3542D6D11A3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c:v>
                </c:pt>
                <c:pt idx="1">
                  <c:v>78.790000000000006</c:v>
                </c:pt>
                <c:pt idx="2">
                  <c:v>80.040000000000006</c:v>
                </c:pt>
                <c:pt idx="3">
                  <c:v>79.5</c:v>
                </c:pt>
                <c:pt idx="4">
                  <c:v>76.510000000000005</c:v>
                </c:pt>
              </c:numCache>
            </c:numRef>
          </c:val>
          <c:extLst>
            <c:ext xmlns:c16="http://schemas.microsoft.com/office/drawing/2014/chart" uri="{C3380CC4-5D6E-409C-BE32-E72D297353CC}">
              <c16:uniqueId val="{00000000-D4AC-4E82-8D7C-D4C46FBF21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AC-4E82-8D7C-D4C46FBF21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65-4F9E-8C2F-18CE749FA68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65-4F9E-8C2F-18CE749FA68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EF-4B51-A46E-28F26F5BAB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EF-4B51-A46E-28F26F5BAB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AF-497A-8528-206F7C2E03C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AF-497A-8528-206F7C2E03C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7F-41FE-A530-19E13601BA6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7F-41FE-A530-19E13601BA6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3930.69</c:v>
                </c:pt>
                <c:pt idx="1">
                  <c:v>0</c:v>
                </c:pt>
                <c:pt idx="2" formatCode="#,##0.00;&quot;△&quot;#,##0.00;&quot;-&quot;">
                  <c:v>1453.74</c:v>
                </c:pt>
                <c:pt idx="3" formatCode="#,##0.00;&quot;△&quot;#,##0.00;&quot;-&quot;">
                  <c:v>1200.02</c:v>
                </c:pt>
                <c:pt idx="4" formatCode="#,##0.00;&quot;△&quot;#,##0.00;&quot;-&quot;">
                  <c:v>1278.56</c:v>
                </c:pt>
              </c:numCache>
            </c:numRef>
          </c:val>
          <c:extLst>
            <c:ext xmlns:c16="http://schemas.microsoft.com/office/drawing/2014/chart" uri="{C3380CC4-5D6E-409C-BE32-E72D297353CC}">
              <c16:uniqueId val="{00000000-B02A-467E-8949-CCF0C9EF839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B02A-467E-8949-CCF0C9EF839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35.479999999999997</c:v>
                </c:pt>
                <c:pt idx="1">
                  <c:v>49.87</c:v>
                </c:pt>
                <c:pt idx="2">
                  <c:v>38.5</c:v>
                </c:pt>
                <c:pt idx="3">
                  <c:v>41.76</c:v>
                </c:pt>
                <c:pt idx="4">
                  <c:v>43.4</c:v>
                </c:pt>
              </c:numCache>
            </c:numRef>
          </c:val>
          <c:extLst>
            <c:ext xmlns:c16="http://schemas.microsoft.com/office/drawing/2014/chart" uri="{C3380CC4-5D6E-409C-BE32-E72D297353CC}">
              <c16:uniqueId val="{00000000-4803-40C6-AD4D-5173F8E7546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4803-40C6-AD4D-5173F8E7546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452.99</c:v>
                </c:pt>
                <c:pt idx="1">
                  <c:v>314.95</c:v>
                </c:pt>
                <c:pt idx="2">
                  <c:v>410.89</c:v>
                </c:pt>
                <c:pt idx="3">
                  <c:v>375.88</c:v>
                </c:pt>
                <c:pt idx="4">
                  <c:v>367.12</c:v>
                </c:pt>
              </c:numCache>
            </c:numRef>
          </c:val>
          <c:extLst>
            <c:ext xmlns:c16="http://schemas.microsoft.com/office/drawing/2014/chart" uri="{C3380CC4-5D6E-409C-BE32-E72D297353CC}">
              <c16:uniqueId val="{00000000-7243-4B58-97A2-A3D7AE48C11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7243-4B58-97A2-A3D7AE48C11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75" zoomScaleNormal="100" workbookViewId="0">
      <selection activeCell="BI81" sqref="BI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棚倉町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13951</v>
      </c>
      <c r="AM8" s="69"/>
      <c r="AN8" s="69"/>
      <c r="AO8" s="69"/>
      <c r="AP8" s="69"/>
      <c r="AQ8" s="69"/>
      <c r="AR8" s="69"/>
      <c r="AS8" s="69"/>
      <c r="AT8" s="68">
        <f>データ!T6</f>
        <v>159.93</v>
      </c>
      <c r="AU8" s="68"/>
      <c r="AV8" s="68"/>
      <c r="AW8" s="68"/>
      <c r="AX8" s="68"/>
      <c r="AY8" s="68"/>
      <c r="AZ8" s="68"/>
      <c r="BA8" s="68"/>
      <c r="BB8" s="68">
        <f>データ!U6</f>
        <v>87.23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12.86</v>
      </c>
      <c r="Q10" s="68"/>
      <c r="R10" s="68"/>
      <c r="S10" s="68"/>
      <c r="T10" s="68"/>
      <c r="U10" s="68"/>
      <c r="V10" s="68"/>
      <c r="W10" s="68">
        <f>データ!Q6</f>
        <v>90.3</v>
      </c>
      <c r="X10" s="68"/>
      <c r="Y10" s="68"/>
      <c r="Z10" s="68"/>
      <c r="AA10" s="68"/>
      <c r="AB10" s="68"/>
      <c r="AC10" s="68"/>
      <c r="AD10" s="69">
        <f>データ!R6</f>
        <v>2882</v>
      </c>
      <c r="AE10" s="69"/>
      <c r="AF10" s="69"/>
      <c r="AG10" s="69"/>
      <c r="AH10" s="69"/>
      <c r="AI10" s="69"/>
      <c r="AJ10" s="69"/>
      <c r="AK10" s="2"/>
      <c r="AL10" s="69">
        <f>データ!V6</f>
        <v>1778</v>
      </c>
      <c r="AM10" s="69"/>
      <c r="AN10" s="69"/>
      <c r="AO10" s="69"/>
      <c r="AP10" s="69"/>
      <c r="AQ10" s="69"/>
      <c r="AR10" s="69"/>
      <c r="AS10" s="69"/>
      <c r="AT10" s="68">
        <f>データ!W6</f>
        <v>2.4700000000000002</v>
      </c>
      <c r="AU10" s="68"/>
      <c r="AV10" s="68"/>
      <c r="AW10" s="68"/>
      <c r="AX10" s="68"/>
      <c r="AY10" s="68"/>
      <c r="AZ10" s="68"/>
      <c r="BA10" s="68"/>
      <c r="BB10" s="68">
        <f>データ!X6</f>
        <v>719.84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vFiYb5P19V9YUKZ30HzHAoub/PQ5n4Jwlbco1CwXQwAvCU2BqaRSHwKt0zs06A8oRbU0224HAZtzvLxvd+zUag==" saltValue="3yWX08594DzzE7Ohymc/r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74811</v>
      </c>
      <c r="D6" s="33">
        <f t="shared" si="3"/>
        <v>47</v>
      </c>
      <c r="E6" s="33">
        <f t="shared" si="3"/>
        <v>17</v>
      </c>
      <c r="F6" s="33">
        <f t="shared" si="3"/>
        <v>5</v>
      </c>
      <c r="G6" s="33">
        <f t="shared" si="3"/>
        <v>0</v>
      </c>
      <c r="H6" s="33" t="str">
        <f t="shared" si="3"/>
        <v>福島県　棚倉町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12.86</v>
      </c>
      <c r="Q6" s="34">
        <f t="shared" si="3"/>
        <v>90.3</v>
      </c>
      <c r="R6" s="34">
        <f t="shared" si="3"/>
        <v>2882</v>
      </c>
      <c r="S6" s="34">
        <f t="shared" si="3"/>
        <v>13951</v>
      </c>
      <c r="T6" s="34">
        <f t="shared" si="3"/>
        <v>159.93</v>
      </c>
      <c r="U6" s="34">
        <f t="shared" si="3"/>
        <v>87.23</v>
      </c>
      <c r="V6" s="34">
        <f t="shared" si="3"/>
        <v>1778</v>
      </c>
      <c r="W6" s="34">
        <f t="shared" si="3"/>
        <v>2.4700000000000002</v>
      </c>
      <c r="X6" s="34">
        <f t="shared" si="3"/>
        <v>719.84</v>
      </c>
      <c r="Y6" s="35">
        <f>IF(Y7="",NA(),Y7)</f>
        <v>80</v>
      </c>
      <c r="Z6" s="35">
        <f t="shared" ref="Z6:AH6" si="4">IF(Z7="",NA(),Z7)</f>
        <v>78.790000000000006</v>
      </c>
      <c r="AA6" s="35">
        <f t="shared" si="4"/>
        <v>80.040000000000006</v>
      </c>
      <c r="AB6" s="35">
        <f t="shared" si="4"/>
        <v>79.5</v>
      </c>
      <c r="AC6" s="35">
        <f t="shared" si="4"/>
        <v>76.510000000000005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3930.69</v>
      </c>
      <c r="BG6" s="34">
        <f t="shared" ref="BG6:BO6" si="7">IF(BG7="",NA(),BG7)</f>
        <v>0</v>
      </c>
      <c r="BH6" s="35">
        <f t="shared" si="7"/>
        <v>1453.74</v>
      </c>
      <c r="BI6" s="35">
        <f t="shared" si="7"/>
        <v>1200.02</v>
      </c>
      <c r="BJ6" s="35">
        <f t="shared" si="7"/>
        <v>1278.56</v>
      </c>
      <c r="BK6" s="35">
        <f t="shared" si="7"/>
        <v>1081.8</v>
      </c>
      <c r="BL6" s="35">
        <f t="shared" si="7"/>
        <v>974.93</v>
      </c>
      <c r="BM6" s="35">
        <f t="shared" si="7"/>
        <v>855.8</v>
      </c>
      <c r="BN6" s="35">
        <f t="shared" si="7"/>
        <v>789.46</v>
      </c>
      <c r="BO6" s="35">
        <f t="shared" si="7"/>
        <v>826.83</v>
      </c>
      <c r="BP6" s="34" t="str">
        <f>IF(BP7="","",IF(BP7="-","【-】","【"&amp;SUBSTITUTE(TEXT(BP7,"#,##0.00"),"-","△")&amp;"】"))</f>
        <v>【765.47】</v>
      </c>
      <c r="BQ6" s="35">
        <f>IF(BQ7="",NA(),BQ7)</f>
        <v>35.479999999999997</v>
      </c>
      <c r="BR6" s="35">
        <f t="shared" ref="BR6:BZ6" si="8">IF(BR7="",NA(),BR7)</f>
        <v>49.87</v>
      </c>
      <c r="BS6" s="35">
        <f t="shared" si="8"/>
        <v>38.5</v>
      </c>
      <c r="BT6" s="35">
        <f t="shared" si="8"/>
        <v>41.76</v>
      </c>
      <c r="BU6" s="35">
        <f t="shared" si="8"/>
        <v>43.4</v>
      </c>
      <c r="BV6" s="35">
        <f t="shared" si="8"/>
        <v>52.19</v>
      </c>
      <c r="BW6" s="35">
        <f t="shared" si="8"/>
        <v>55.32</v>
      </c>
      <c r="BX6" s="35">
        <f t="shared" si="8"/>
        <v>59.8</v>
      </c>
      <c r="BY6" s="35">
        <f t="shared" si="8"/>
        <v>57.77</v>
      </c>
      <c r="BZ6" s="35">
        <f t="shared" si="8"/>
        <v>57.31</v>
      </c>
      <c r="CA6" s="34" t="str">
        <f>IF(CA7="","",IF(CA7="-","【-】","【"&amp;SUBSTITUTE(TEXT(CA7,"#,##0.00"),"-","△")&amp;"】"))</f>
        <v>【59.59】</v>
      </c>
      <c r="CB6" s="35">
        <f>IF(CB7="",NA(),CB7)</f>
        <v>452.99</v>
      </c>
      <c r="CC6" s="35">
        <f t="shared" ref="CC6:CK6" si="9">IF(CC7="",NA(),CC7)</f>
        <v>314.95</v>
      </c>
      <c r="CD6" s="35">
        <f t="shared" si="9"/>
        <v>410.89</v>
      </c>
      <c r="CE6" s="35">
        <f t="shared" si="9"/>
        <v>375.88</v>
      </c>
      <c r="CF6" s="35">
        <f t="shared" si="9"/>
        <v>367.12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30.07</v>
      </c>
      <c r="CN6" s="35">
        <f t="shared" ref="CN6:CV6" si="10">IF(CN7="",NA(),CN7)</f>
        <v>29.93</v>
      </c>
      <c r="CO6" s="35">
        <f t="shared" si="10"/>
        <v>30.2</v>
      </c>
      <c r="CP6" s="35">
        <f t="shared" si="10"/>
        <v>29.8</v>
      </c>
      <c r="CQ6" s="35">
        <f t="shared" si="10"/>
        <v>30.34</v>
      </c>
      <c r="CR6" s="35">
        <f t="shared" si="10"/>
        <v>52.31</v>
      </c>
      <c r="CS6" s="35">
        <f t="shared" si="10"/>
        <v>60.65</v>
      </c>
      <c r="CT6" s="35">
        <f t="shared" si="10"/>
        <v>51.75</v>
      </c>
      <c r="CU6" s="35">
        <f t="shared" si="10"/>
        <v>50.68</v>
      </c>
      <c r="CV6" s="35">
        <f t="shared" si="10"/>
        <v>50.14</v>
      </c>
      <c r="CW6" s="34" t="str">
        <f>IF(CW7="","",IF(CW7="-","【-】","【"&amp;SUBSTITUTE(TEXT(CW7,"#,##0.00"),"-","△")&amp;"】"))</f>
        <v>【51.30】</v>
      </c>
      <c r="CX6" s="35">
        <f>IF(CX7="",NA(),CX7)</f>
        <v>63.52</v>
      </c>
      <c r="CY6" s="35">
        <f t="shared" ref="CY6:DG6" si="11">IF(CY7="",NA(),CY7)</f>
        <v>63.33</v>
      </c>
      <c r="CZ6" s="35">
        <f t="shared" si="11"/>
        <v>62.85</v>
      </c>
      <c r="DA6" s="35">
        <f t="shared" si="11"/>
        <v>62.14</v>
      </c>
      <c r="DB6" s="35">
        <f t="shared" si="11"/>
        <v>61.3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74811</v>
      </c>
      <c r="D7" s="37">
        <v>47</v>
      </c>
      <c r="E7" s="37">
        <v>17</v>
      </c>
      <c r="F7" s="37">
        <v>5</v>
      </c>
      <c r="G7" s="37">
        <v>0</v>
      </c>
      <c r="H7" s="37" t="s">
        <v>97</v>
      </c>
      <c r="I7" s="37" t="s">
        <v>98</v>
      </c>
      <c r="J7" s="37" t="s">
        <v>99</v>
      </c>
      <c r="K7" s="37" t="s">
        <v>100</v>
      </c>
      <c r="L7" s="37" t="s">
        <v>101</v>
      </c>
      <c r="M7" s="37" t="s">
        <v>102</v>
      </c>
      <c r="N7" s="38" t="s">
        <v>103</v>
      </c>
      <c r="O7" s="38" t="s">
        <v>104</v>
      </c>
      <c r="P7" s="38">
        <v>12.86</v>
      </c>
      <c r="Q7" s="38">
        <v>90.3</v>
      </c>
      <c r="R7" s="38">
        <v>2882</v>
      </c>
      <c r="S7" s="38">
        <v>13951</v>
      </c>
      <c r="T7" s="38">
        <v>159.93</v>
      </c>
      <c r="U7" s="38">
        <v>87.23</v>
      </c>
      <c r="V7" s="38">
        <v>1778</v>
      </c>
      <c r="W7" s="38">
        <v>2.4700000000000002</v>
      </c>
      <c r="X7" s="38">
        <v>719.84</v>
      </c>
      <c r="Y7" s="38">
        <v>80</v>
      </c>
      <c r="Z7" s="38">
        <v>78.790000000000006</v>
      </c>
      <c r="AA7" s="38">
        <v>80.040000000000006</v>
      </c>
      <c r="AB7" s="38">
        <v>79.5</v>
      </c>
      <c r="AC7" s="38">
        <v>76.510000000000005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3930.69</v>
      </c>
      <c r="BG7" s="38">
        <v>0</v>
      </c>
      <c r="BH7" s="38">
        <v>1453.74</v>
      </c>
      <c r="BI7" s="38">
        <v>1200.02</v>
      </c>
      <c r="BJ7" s="38">
        <v>1278.56</v>
      </c>
      <c r="BK7" s="38">
        <v>1081.8</v>
      </c>
      <c r="BL7" s="38">
        <v>974.93</v>
      </c>
      <c r="BM7" s="38">
        <v>855.8</v>
      </c>
      <c r="BN7" s="38">
        <v>789.46</v>
      </c>
      <c r="BO7" s="38">
        <v>826.83</v>
      </c>
      <c r="BP7" s="38">
        <v>765.47</v>
      </c>
      <c r="BQ7" s="38">
        <v>35.479999999999997</v>
      </c>
      <c r="BR7" s="38">
        <v>49.87</v>
      </c>
      <c r="BS7" s="38">
        <v>38.5</v>
      </c>
      <c r="BT7" s="38">
        <v>41.76</v>
      </c>
      <c r="BU7" s="38">
        <v>43.4</v>
      </c>
      <c r="BV7" s="38">
        <v>52.19</v>
      </c>
      <c r="BW7" s="38">
        <v>55.32</v>
      </c>
      <c r="BX7" s="38">
        <v>59.8</v>
      </c>
      <c r="BY7" s="38">
        <v>57.77</v>
      </c>
      <c r="BZ7" s="38">
        <v>57.31</v>
      </c>
      <c r="CA7" s="38">
        <v>59.59</v>
      </c>
      <c r="CB7" s="38">
        <v>452.99</v>
      </c>
      <c r="CC7" s="38">
        <v>314.95</v>
      </c>
      <c r="CD7" s="38">
        <v>410.89</v>
      </c>
      <c r="CE7" s="38">
        <v>375.88</v>
      </c>
      <c r="CF7" s="38">
        <v>367.12</v>
      </c>
      <c r="CG7" s="38">
        <v>296.14</v>
      </c>
      <c r="CH7" s="38">
        <v>283.17</v>
      </c>
      <c r="CI7" s="38">
        <v>263.76</v>
      </c>
      <c r="CJ7" s="38">
        <v>274.35000000000002</v>
      </c>
      <c r="CK7" s="38">
        <v>273.52</v>
      </c>
      <c r="CL7" s="38">
        <v>257.86</v>
      </c>
      <c r="CM7" s="38">
        <v>30.07</v>
      </c>
      <c r="CN7" s="38">
        <v>29.93</v>
      </c>
      <c r="CO7" s="38">
        <v>30.2</v>
      </c>
      <c r="CP7" s="38">
        <v>29.8</v>
      </c>
      <c r="CQ7" s="38">
        <v>30.34</v>
      </c>
      <c r="CR7" s="38">
        <v>52.31</v>
      </c>
      <c r="CS7" s="38">
        <v>60.65</v>
      </c>
      <c r="CT7" s="38">
        <v>51.75</v>
      </c>
      <c r="CU7" s="38">
        <v>50.68</v>
      </c>
      <c r="CV7" s="38">
        <v>50.14</v>
      </c>
      <c r="CW7" s="38">
        <v>51.3</v>
      </c>
      <c r="CX7" s="38">
        <v>63.52</v>
      </c>
      <c r="CY7" s="38">
        <v>63.33</v>
      </c>
      <c r="CZ7" s="38">
        <v>62.85</v>
      </c>
      <c r="DA7" s="38">
        <v>62.14</v>
      </c>
      <c r="DB7" s="38">
        <v>61.3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U1031</cp:lastModifiedBy>
  <dcterms:created xsi:type="dcterms:W3CDTF">2020-12-04T03:01:10Z</dcterms:created>
  <dcterms:modified xsi:type="dcterms:W3CDTF">2021-01-25T06:05:04Z</dcterms:modified>
  <cp:category/>
</cp:coreProperties>
</file>