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N:\上下水道課\suidou\報告・回答関係\2021\20210129 公営企業に係る経営比較分析表の分析等について（回答）\"/>
    </mc:Choice>
  </mc:AlternateContent>
  <xr:revisionPtr revIDLastSave="0" documentId="13_ncr:1_{A3DDC72F-6C59-4A8B-8DB3-AB51E22D06A8}" xr6:coauthVersionLast="36" xr6:coauthVersionMax="36" xr10:uidLastSave="{00000000-0000-0000-0000-000000000000}"/>
  <workbookProtection workbookAlgorithmName="SHA-512" workbookHashValue="ZbITvA7AYqzyGy/yS/fGOCGub+NY186GhrgsTml8ScFYBVcQKyiL7BTS8qAs7Jo9+2e8cf8quX8IKsK34ibTYA==" workbookSaltValue="QvbEygIu5uE9baWlOvbwqQ==" workbookSpinCount="100000" lockStructure="1"/>
  <bookViews>
    <workbookView xWindow="0" yWindow="0" windowWidth="28800" windowHeight="114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<sst xmlns="http://schemas.openxmlformats.org/spreadsheetml/2006/main" count="242" uniqueCount="118">
  <si>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</si>
  <si>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</si>
  <si>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</si>
  <si>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</si>
  <si>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</si>
  <si>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</si>
  <si>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</si>
  <si>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</si>
  <si>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</si>
  <si>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</si>
  <si>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</si>
  <si>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</si>
  <si>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</si>
  <si>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</si>
  <si>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</si>
  <si>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</si>
  <si>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</si>
  <si>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</si>
  <si>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</si>
  <si>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</si>
  <si>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</si>
  <si>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</si>
  <si>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</si>
  <si>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</si>
  <si>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</si>
  <si>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</si>
  <si>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</si>
  <si>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</si>
  <si>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</si>
  <si>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</si>
  <si>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</si>
  <si>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</si>
  <si>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</si>
  <si>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</si>
  <si>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</si>
  <si>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</si>
  <si>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</si>
  <si>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</si>
  <si>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</si>
  <si>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</si>
  <si>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</si>
  <si>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</si>
  <si>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</si>
  <si>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</si>
  <si>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</si>
  <si>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</si>
  <si>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</si>
  <si>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</si>
  <si>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</si>
  <si>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</si>
  <si>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</si>
  <si>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</si>
  <si>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</si>
  <si>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</si>
  <si>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</si>
  <si>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</si>
  <si>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</si>
  <si>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</si>
  <si>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</si>
  <si>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</si>
  <si>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</si>
  <si>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</si>
  <si>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</si>
  <si>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</si>
  <si>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</si>
  <si>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</si>
  <si>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</si>
  <si>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</si>
  <si>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</si>
  <si>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</si>
  <si>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</si>
  <si>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</si>
  <si>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</si>
  <si>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</si>
  <si>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</si>
  <si>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</si>
  <si>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</si>
  <si>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</si>
  <si>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</si>
  <si>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</si>
  <si>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</si>
  <si>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</si>
  <si>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</si>
  <si>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</si>
  <si>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</si>
  <si>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</si>
  <si>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</si>
  <si>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</si>
  <si>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</si>
  <si>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</si>
  <si>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</si>
  <si>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</si>
  <si>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</si>
  <si>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</si>
  <si>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</si>
  <si>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</si>
  <si>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</si>
  <si>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西郷村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</si>
  <si>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</si>
  <si>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</si>
  <si>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</si>
  <si>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</si>
  <si>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</si>
  <si>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</si>
  <si>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</si>
  <si>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</si>
  <si>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</si>
  <si>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</si>
  <si>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</si>
  <si>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</si>
  <si>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</si>
  <si>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</si>
  <si>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</si>
  <si>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</si>
  <si>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</si>
  <si>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①収益的収支比率は、近年は概ね高い数値で推移している。
　④企業債残高対事業規模比率については、西郷村経営戦略に記載のとおり、資本的支出の縮減を図りながら、起債残高の抑制に取り組んでいる。
　⑤経費回収率及び⑧水洗化率においては類似団体を上回っており、⑥汚水処理原価は類似団体の7割程度で処理出来ていることから経営状況としては概ね良好である。
　⑧水洗化率についても類似団体を上回っているが、より一層の経営健全化のためにも、地域住民への接続促進活動等を行い、接続率を更に向上させ、経営基盤の底上げを図る必要がある。</t>
    <rPh sb="32" eb="34">
      <t>キギョウ</t>
    </rPh>
    <rPh sb="34" eb="35">
      <t>サイ</t>
    </rPh>
    <rPh sb="35" eb="37">
      <t>ザンダカ</t>
    </rPh>
    <rPh sb="37" eb="38">
      <t>タイ</t>
    </rPh>
    <rPh sb="38" eb="40">
      <t>ジギョウ</t>
    </rPh>
    <rPh sb="40" eb="42">
      <t>キボ</t>
    </rPh>
    <rPh sb="42" eb="44">
      <t>ヒリツ</t>
    </rPh>
    <rPh sb="50" eb="53">
      <t>ニシゴウムラ</t>
    </rPh>
    <rPh sb="53" eb="55">
      <t>ケイエイ</t>
    </rPh>
    <rPh sb="58" eb="60">
      <t>キサイ</t>
    </rPh>
    <rPh sb="65" eb="68">
      <t>シホンテキ</t>
    </rPh>
    <rPh sb="68" eb="70">
      <t>シシュツ</t>
    </rPh>
    <rPh sb="71" eb="73">
      <t>シュクゲン</t>
    </rPh>
    <rPh sb="74" eb="75">
      <t>ハカ</t>
    </rPh>
    <rPh sb="80" eb="82">
      <t>キサイ</t>
    </rPh>
    <rPh sb="82" eb="84">
      <t>ザンダカ</t>
    </rPh>
    <rPh sb="85" eb="87">
      <t>ヨクセイ</t>
    </rPh>
    <rPh sb="88" eb="89">
      <t>ト</t>
    </rPh>
    <rPh sb="90" eb="91">
      <t>ク</t>
    </rPh>
    <phoneticPr fontId="4"/>
  </si>
  <si>
    <t>　管渠改善率は、新規での管渠埋設（面的整備）に注力していることから、例年0％となっている。
　今後も耐用年数が経過していない管渠についても、ストックマネジメント計画に基づいて検査、点検等を実施し、事故等の事前防止を図っていく予定である。</t>
    <phoneticPr fontId="4"/>
  </si>
  <si>
    <t>　類似団体との比較や全体的な数値から見て、概ね健全な経営が出来ていると思われる。
　しかしながら、今後の莫大な施設等の更新費用に充てる財源を確保するという点からも、更に接続率を向上させ、経営改善を図る必要がある。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</si>
</sst>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F0-482A-B72D-44E495502D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D6F0-482A-B72D-44E495502D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D5-4DA2-B264-525CA867D08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9DD5-4DA2-B264-525CA867D08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89.32</c:v>
                </c:pt>
                <c:pt idx="1">
                  <c:v>89.17</c:v>
                </c:pt>
                <c:pt idx="2">
                  <c:v>89.49</c:v>
                </c:pt>
                <c:pt idx="3">
                  <c:v>90.43</c:v>
                </c:pt>
                <c:pt idx="4">
                  <c:v>93.35</c:v>
                </c:pt>
              </c:numCache>
            </c:numRef>
          </c:val>
          <c:extLst>
            <c:ext xmlns:c16="http://schemas.microsoft.com/office/drawing/2014/chart" uri="{C3380CC4-5D6E-409C-BE32-E72D297353CC}">
              <c16:uniqueId val="{00000000-41D1-4668-A70C-D38554BE13D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41D1-4668-A70C-D38554BE13D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102.35</c:v>
                </c:pt>
                <c:pt idx="1">
                  <c:v>81.430000000000007</c:v>
                </c:pt>
                <c:pt idx="2">
                  <c:v>101.36</c:v>
                </c:pt>
                <c:pt idx="3">
                  <c:v>105.2</c:v>
                </c:pt>
                <c:pt idx="4">
                  <c:v>97.69</c:v>
                </c:pt>
              </c:numCache>
            </c:numRef>
          </c:val>
          <c:extLst>
            <c:ext xmlns:c16="http://schemas.microsoft.com/office/drawing/2014/chart" uri="{C3380CC4-5D6E-409C-BE32-E72D297353CC}">
              <c16:uniqueId val="{00000000-9FD7-4699-BA92-0A8D9DBF36C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D7-4699-BA92-0A8D9DBF36C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7F-4D1C-8EC8-5144A778219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7F-4D1C-8EC8-5144A778219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FF-4119-9AD3-A32E289D3E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FF-4119-9AD3-A32E289D3E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C0-4052-81E8-A8055B1E11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C0-4052-81E8-A8055B1E11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A3-42B5-A43F-B593258FE25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A3-42B5-A43F-B593258FE25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1767.21</c:v>
                </c:pt>
                <c:pt idx="1">
                  <c:v>594.14</c:v>
                </c:pt>
                <c:pt idx="2">
                  <c:v>490.57</c:v>
                </c:pt>
                <c:pt idx="3">
                  <c:v>322.7</c:v>
                </c:pt>
                <c:pt idx="4">
                  <c:v>396.65</c:v>
                </c:pt>
              </c:numCache>
            </c:numRef>
          </c:val>
          <c:extLst>
            <c:ext xmlns:c16="http://schemas.microsoft.com/office/drawing/2014/chart" uri="{C3380CC4-5D6E-409C-BE32-E72D297353CC}">
              <c16:uniqueId val="{00000000-3313-4035-B15E-CD9ADF1E5C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3313-4035-B15E-CD9ADF1E5C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93.25</c:v>
                </c:pt>
                <c:pt idx="1">
                  <c:v>101.72</c:v>
                </c:pt>
                <c:pt idx="2">
                  <c:v>100</c:v>
                </c:pt>
                <c:pt idx="3">
                  <c:v>100</c:v>
                </c:pt>
                <c:pt idx="4">
                  <c:v>88.39</c:v>
                </c:pt>
              </c:numCache>
            </c:numRef>
          </c:val>
          <c:extLst>
            <c:ext xmlns:c16="http://schemas.microsoft.com/office/drawing/2014/chart" uri="{C3380CC4-5D6E-409C-BE32-E72D297353CC}">
              <c16:uniqueId val="{00000000-4BC5-4E49-9294-C1FC4B89C7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4BC5-4E49-9294-C1FC4B89C7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171.95</c:v>
                </c:pt>
                <c:pt idx="1">
                  <c:v>157.12</c:v>
                </c:pt>
                <c:pt idx="2">
                  <c:v>160.01</c:v>
                </c:pt>
                <c:pt idx="3">
                  <c:v>160.28</c:v>
                </c:pt>
                <c:pt idx="4">
                  <c:v>150</c:v>
                </c:pt>
              </c:numCache>
            </c:numRef>
          </c:val>
          <c:extLst>
            <c:ext xmlns:c16="http://schemas.microsoft.com/office/drawing/2014/chart" uri="{C3380CC4-5D6E-409C-BE32-E72D297353CC}">
              <c16:uniqueId val="{00000000-73F9-4D30-A237-93752897F7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73F9-4D30-A237-93752897F7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AS12" sqref="AS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西郷村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20291</v>
      </c>
      <c r="AM8" s="69"/>
      <c r="AN8" s="69"/>
      <c r="AO8" s="69"/>
      <c r="AP8" s="69"/>
      <c r="AQ8" s="69"/>
      <c r="AR8" s="69"/>
      <c r="AS8" s="69"/>
      <c r="AT8" s="68">
        <f>データ!T6</f>
        <v>192.06</v>
      </c>
      <c r="AU8" s="68"/>
      <c r="AV8" s="68"/>
      <c r="AW8" s="68"/>
      <c r="AX8" s="68"/>
      <c r="AY8" s="68"/>
      <c r="AZ8" s="68"/>
      <c r="BA8" s="68"/>
      <c r="BB8" s="68">
        <f>データ!U6</f>
        <v>105.65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70.52</v>
      </c>
      <c r="Q10" s="68"/>
      <c r="R10" s="68"/>
      <c r="S10" s="68"/>
      <c r="T10" s="68"/>
      <c r="U10" s="68"/>
      <c r="V10" s="68"/>
      <c r="W10" s="68" t="str">
        <f>データ!Q6</f>
        <v>-</v>
      </c>
      <c r="X10" s="68"/>
      <c r="Y10" s="68"/>
      <c r="Z10" s="68"/>
      <c r="AA10" s="68"/>
      <c r="AB10" s="68"/>
      <c r="AC10" s="68"/>
      <c r="AD10" s="69">
        <f>データ!R6</f>
        <v>2700</v>
      </c>
      <c r="AE10" s="69"/>
      <c r="AF10" s="69"/>
      <c r="AG10" s="69"/>
      <c r="AH10" s="69"/>
      <c r="AI10" s="69"/>
      <c r="AJ10" s="69"/>
      <c r="AK10" s="2"/>
      <c r="AL10" s="69">
        <f>データ!V6</f>
        <v>14210</v>
      </c>
      <c r="AM10" s="69"/>
      <c r="AN10" s="69"/>
      <c r="AO10" s="69"/>
      <c r="AP10" s="69"/>
      <c r="AQ10" s="69"/>
      <c r="AR10" s="69"/>
      <c r="AS10" s="69"/>
      <c r="AT10" s="68">
        <f>データ!W6</f>
        <v>6.7</v>
      </c>
      <c r="AU10" s="68"/>
      <c r="AV10" s="68"/>
      <c r="AW10" s="68"/>
      <c r="AX10" s="68"/>
      <c r="AY10" s="68"/>
      <c r="AZ10" s="68"/>
      <c r="BA10" s="68"/>
      <c r="BB10" s="68">
        <f>データ!X6</f>
        <v>2120.9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ke9J/H5ZYOohl3l1m5Wu3QWyezIzVKv1vrRmimJ96HcowMiZnwHl0MJfYtWRQNAgP1TU8a4UuUOd6vym8rCBmg==" saltValue="SZEmXmIJqJy17TNpIaZ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74616</v>
      </c>
      <c r="D6" s="33">
        <f t="shared" si="3"/>
        <v>47</v>
      </c>
      <c r="E6" s="33">
        <f t="shared" si="3"/>
        <v>17</v>
      </c>
      <c r="F6" s="33">
        <f t="shared" si="3"/>
        <v>1</v>
      </c>
      <c r="G6" s="33">
        <f t="shared" si="3"/>
        <v>0</v>
      </c>
      <c r="H6" s="33" t="str">
        <f t="shared" si="3"/>
        <v>福島県　西郷村</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70.52</v>
      </c>
      <c r="Q6" s="34" t="str">
        <f t="shared" si="3"/>
        <v>-</v>
      </c>
      <c r="R6" s="34">
        <f t="shared" si="3"/>
        <v>2700</v>
      </c>
      <c r="S6" s="34">
        <f t="shared" si="3"/>
        <v>20291</v>
      </c>
      <c r="T6" s="34">
        <f t="shared" si="3"/>
        <v>192.06</v>
      </c>
      <c r="U6" s="34">
        <f t="shared" si="3"/>
        <v>105.65</v>
      </c>
      <c r="V6" s="34">
        <f t="shared" si="3"/>
        <v>14210</v>
      </c>
      <c r="W6" s="34">
        <f t="shared" si="3"/>
        <v>6.7</v>
      </c>
      <c r="X6" s="34">
        <f t="shared" si="3"/>
        <v>2120.9</v>
      </c>
      <c r="Y6" s="35">
        <f>IF(Y7="",NA(),Y7)</f>
        <v>102.35</v>
      </c>
      <c r="Z6" s="35">
        <f t="shared" ref="Z6:AH6" si="4">IF(Z7="",NA(),Z7)</f>
        <v>81.430000000000007</v>
      </c>
      <c r="AA6" s="35">
        <f t="shared" si="4"/>
        <v>101.36</v>
      </c>
      <c r="AB6" s="35">
        <f t="shared" si="4"/>
        <v>105.2</v>
      </c>
      <c r="AC6" s="35">
        <f t="shared" si="4"/>
        <v>97.69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1767.21</v>
      </c>
      <c r="BG6" s="35">
        <f t="shared" ref="BG6:BO6" si="7">IF(BG7="",NA(),BG7)</f>
        <v>594.14</v>
      </c>
      <c r="BH6" s="35">
        <f t="shared" si="7"/>
        <v>490.57</v>
      </c>
      <c r="BI6" s="35">
        <f t="shared" si="7"/>
        <v>322.7</v>
      </c>
      <c r="BJ6" s="35">
        <f t="shared" si="7"/>
        <v>396.65</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93.25</v>
      </c>
      <c r="BR6" s="35">
        <f t="shared" ref="BR6:BZ6" si="8">IF(BR7="",NA(),BR7)</f>
        <v>101.72</v>
      </c>
      <c r="BS6" s="35">
        <f t="shared" si="8"/>
        <v>100</v>
      </c>
      <c r="BT6" s="35">
        <f t="shared" si="8"/>
        <v>100</v>
      </c>
      <c r="BU6" s="35">
        <f t="shared" si="8"/>
        <v>88.39</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171.95</v>
      </c>
      <c r="CC6" s="35">
        <f t="shared" ref="CC6:CK6" si="9">IF(CC7="",NA(),CC7)</f>
        <v>157.12</v>
      </c>
      <c r="CD6" s="35">
        <f t="shared" si="9"/>
        <v>160.01</v>
      </c>
      <c r="CE6" s="35">
        <f t="shared" si="9"/>
        <v>160.28</v>
      </c>
      <c r="CF6" s="35">
        <f t="shared" si="9"/>
        <v>150</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89.32</v>
      </c>
      <c r="CY6" s="35">
        <f t="shared" ref="CY6:DG6" si="11">IF(CY7="",NA(),CY7)</f>
        <v>89.17</v>
      </c>
      <c r="CZ6" s="35">
        <f t="shared" si="11"/>
        <v>89.49</v>
      </c>
      <c r="DA6" s="35">
        <f t="shared" si="11"/>
        <v>90.43</v>
      </c>
      <c r="DB6" s="35">
        <f t="shared" si="11"/>
        <v>93.35</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74616</v>
      </c>
      <c r="D7" s="37">
        <v>47</v>
      </c>
      <c r="E7" s="37">
        <v>17</v>
      </c>
      <c r="F7" s="37">
        <v>1</v>
      </c>
      <c r="G7" s="37">
        <v>0</v>
      </c>
      <c r="H7" s="37" t="s">
        <v>97</v>
      </c>
      <c r="I7" s="37" t="s">
        <v>98</v>
      </c>
      <c r="J7" s="37" t="s">
        <v>99</v>
      </c>
      <c r="K7" s="37" t="s">
        <v>100</v>
      </c>
      <c r="L7" s="37" t="s">
        <v>101</v>
      </c>
      <c r="M7" s="37" t="s">
        <v>102</v>
      </c>
      <c r="N7" s="38" t="s">
        <v>103</v>
      </c>
      <c r="O7" s="38" t="s">
        <v>104</v>
      </c>
      <c r="P7" s="38">
        <v>70.52</v>
      </c>
      <c r="Q7" s="38" t="s">
        <v>103</v>
      </c>
      <c r="R7" s="38">
        <v>2700</v>
      </c>
      <c r="S7" s="38">
        <v>20291</v>
      </c>
      <c r="T7" s="38">
        <v>192.06</v>
      </c>
      <c r="U7" s="38">
        <v>105.65</v>
      </c>
      <c r="V7" s="38">
        <v>14210</v>
      </c>
      <c r="W7" s="38">
        <v>6.7</v>
      </c>
      <c r="X7" s="38">
        <v>2120.9</v>
      </c>
      <c r="Y7" s="38">
        <v>102.35</v>
      </c>
      <c r="Z7" s="38">
        <v>81.430000000000007</v>
      </c>
      <c r="AA7" s="38">
        <v>101.36</v>
      </c>
      <c r="AB7" s="38">
        <v>105.2</v>
      </c>
      <c r="AC7" s="38">
        <v>97.69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1767.21</v>
      </c>
      <c r="BG7" s="38">
        <v>594.14</v>
      </c>
      <c r="BH7" s="38">
        <v>490.57</v>
      </c>
      <c r="BI7" s="38">
        <v>322.7</v>
      </c>
      <c r="BJ7" s="38">
        <v>396.65</v>
      </c>
      <c r="BK7" s="38">
        <v>1162.3599999999999</v>
      </c>
      <c r="BL7" s="38">
        <v>1047.6500000000001</v>
      </c>
      <c r="BM7" s="38">
        <v>1124.26</v>
      </c>
      <c r="BN7" s="38">
        <v>1048.23</v>
      </c>
      <c r="BO7" s="38">
        <v>1130.42</v>
      </c>
      <c r="BP7" s="38">
        <v>682.51</v>
      </c>
      <c r="BQ7" s="38">
        <v>93.25</v>
      </c>
      <c r="BR7" s="38">
        <v>101.72</v>
      </c>
      <c r="BS7" s="38">
        <v>100</v>
      </c>
      <c r="BT7" s="38">
        <v>100</v>
      </c>
      <c r="BU7" s="38">
        <v>88.39</v>
      </c>
      <c r="BV7" s="38">
        <v>68.209999999999994</v>
      </c>
      <c r="BW7" s="38">
        <v>74.040000000000006</v>
      </c>
      <c r="BX7" s="38">
        <v>80.58</v>
      </c>
      <c r="BY7" s="38">
        <v>78.92</v>
      </c>
      <c r="BZ7" s="38">
        <v>74.17</v>
      </c>
      <c r="CA7" s="38">
        <v>100.34</v>
      </c>
      <c r="CB7" s="38">
        <v>171.95</v>
      </c>
      <c r="CC7" s="38">
        <v>157.12</v>
      </c>
      <c r="CD7" s="38">
        <v>160.01</v>
      </c>
      <c r="CE7" s="38">
        <v>160.28</v>
      </c>
      <c r="CF7" s="38">
        <v>150</v>
      </c>
      <c r="CG7" s="38">
        <v>250.84</v>
      </c>
      <c r="CH7" s="38">
        <v>235.61</v>
      </c>
      <c r="CI7" s="38">
        <v>216.21</v>
      </c>
      <c r="CJ7" s="38">
        <v>220.31</v>
      </c>
      <c r="CK7" s="38">
        <v>230.95</v>
      </c>
      <c r="CL7" s="38">
        <v>136.15</v>
      </c>
      <c r="CM7" s="38" t="s">
        <v>103</v>
      </c>
      <c r="CN7" s="38" t="s">
        <v>103</v>
      </c>
      <c r="CO7" s="38" t="s">
        <v>103</v>
      </c>
      <c r="CP7" s="38" t="s">
        <v>103</v>
      </c>
      <c r="CQ7" s="38" t="s">
        <v>103</v>
      </c>
      <c r="CR7" s="38">
        <v>49.39</v>
      </c>
      <c r="CS7" s="38">
        <v>49.25</v>
      </c>
      <c r="CT7" s="38">
        <v>50.24</v>
      </c>
      <c r="CU7" s="38">
        <v>49.68</v>
      </c>
      <c r="CV7" s="38">
        <v>49.27</v>
      </c>
      <c r="CW7" s="38">
        <v>59.64</v>
      </c>
      <c r="CX7" s="38">
        <v>89.32</v>
      </c>
      <c r="CY7" s="38">
        <v>89.17</v>
      </c>
      <c r="CZ7" s="38">
        <v>89.49</v>
      </c>
      <c r="DA7" s="38">
        <v>90.43</v>
      </c>
      <c r="DB7" s="38">
        <v>93.35</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小針 大介</cp:lastModifiedBy>
  <dcterms:created xsi:type="dcterms:W3CDTF">2020-12-04T02:43:29Z</dcterms:created>
  <dcterms:modified xsi:type="dcterms:W3CDTF">2021-01-28T05:54:40Z</dcterms:modified>
  <cp:category/>
</cp:coreProperties>
</file>