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4MKYIoTbga62DBHG9zpXnYhy+NzjWHn5JqXCAfKOInHrO52DQ+ZnqmL93rlWla9UdHLPwFua1TZ80Cpb/u4SQ==" workbookSaltValue="/3DtlRlzmfD6vJDsrRPgPg==" workbookSpinCount="100000" lockStructure="1"/>
  <bookViews>
    <workbookView xWindow="0" yWindow="0" windowWidth="15600" windowHeight="1161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<sst xmlns="http://schemas.openxmlformats.org/spreadsheetml/2006/main" count="236" uniqueCount="120">
  <si>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</si>
  <si>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</si>
  <si>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</si>
  <si>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</si>
  <si>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</si>
  <si>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</si>
  <si>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</si>
  <si>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</si>
  <si>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</si>
  <si>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</si>
  <si>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</si>
  <si>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</si>
  <si>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</si>
  <si>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</si>
  <si>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</si>
  <si>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</si>
  <si>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</si>
  <si>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</si>
  <si>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</si>
  <si>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</si>
  <si>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</si>
  <si>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</si>
  <si>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</si>
  <si>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</si>
  <si>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</si>
  <si>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</si>
  <si>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</si>
  <si>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</si>
  <si>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</si>
  <si>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</si>
  <si>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</si>
  <si>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</si>
  <si>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</si>
  <si>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</si>
  <si>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</si>
  <si>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</si>
  <si>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</si>
  <si>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</si>
  <si>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</si>
  <si>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</si>
  <si>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</si>
  <si>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</si>
  <si>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</si>
  <si>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</si>
  <si>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</si>
  <si>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</si>
  <si>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</si>
  <si>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</si>
  <si>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</si>
  <si>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</si>
  <si>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</si>
  <si>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</si>
  <si>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</si>
  <si>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</si>
  <si>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</si>
  <si>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</si>
  <si>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</si>
  <si>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</si>
  <si>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</si>
  <si>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</si>
  <si>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</si>
  <si>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</si>
  <si>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</si>
  <si>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</si>
  <si>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</si>
  <si>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</si>
  <si>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</si>
  <si>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</si>
  <si>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</si>
  <si>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</si>
  <si>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</si>
  <si>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</si>
  <si>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</si>
  <si>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</si>
  <si>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</si>
  <si>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</si>
  <si>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</si>
  <si>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</si>
  <si>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</si>
  <si>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</si>
  <si>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</si>
  <si>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</si>
  <si>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</si>
  <si>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</si>
  <si>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</si>
  <si>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</si>
  <si>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</si>
  <si>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</si>
  <si>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</si>
  <si>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</si>
  <si>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</si>
  <si>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</si>
  <si>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</si>
  <si>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</si>
  <si>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</si>
  <si>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</si>
  <si>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</si>
  <si>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</si>
  <si>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</si>
  <si>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</si>
  <si>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</si>
  <si>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</si>
  <si>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</si>
  <si>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</si>
  <si>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</si>
  <si>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</si>
  <si>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</si>
  <si>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</si>
  <si>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</si>
  <si>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</si>
  <si>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</si>
  <si>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</si>
  <si>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</si>
  <si>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</si>
  <si>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</si>
  <si>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</si>
  <si>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</si>
  <si>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殆どの施設は、平成元年以降建設されたものであり、管渠及び処理施設躯体等は、まだ法定耐用年数に余裕があるが、機械設備等の経年劣化は進んでおり、その更新は重要な課題である。今後は、令和元年度策定の「最適整備構想」を基に老朽化する施設の改築更新等の課題を長期的な視点で解決していくこととする。</t>
    <rPh sb="0" eb="1">
      <t>ホトン</t>
    </rPh>
    <rPh sb="3" eb="5">
      <t>シセツ</t>
    </rPh>
    <rPh sb="7" eb="9">
      <t>ヘイセイ</t>
    </rPh>
    <rPh sb="9" eb="13">
      <t>ガンネンイコウ</t>
    </rPh>
    <rPh sb="13" eb="15">
      <t>ケンセツ</t>
    </rPh>
    <rPh sb="24" eb="26">
      <t>カンキョ</t>
    </rPh>
    <rPh sb="26" eb="27">
      <t>オヨ</t>
    </rPh>
    <rPh sb="28" eb="30">
      <t>ショリ</t>
    </rPh>
    <rPh sb="30" eb="32">
      <t>シセツ</t>
    </rPh>
    <rPh sb="32" eb="34">
      <t>クタイ</t>
    </rPh>
    <rPh sb="34" eb="35">
      <t>トウ</t>
    </rPh>
    <rPh sb="39" eb="41">
      <t>ホウテイ</t>
    </rPh>
    <rPh sb="41" eb="43">
      <t>タイヨウ</t>
    </rPh>
    <rPh sb="43" eb="45">
      <t>ネンスウ</t>
    </rPh>
    <rPh sb="46" eb="48">
      <t>ヨユウ</t>
    </rPh>
    <rPh sb="53" eb="55">
      <t>キカイ</t>
    </rPh>
    <rPh sb="55" eb="57">
      <t>セツビ</t>
    </rPh>
    <rPh sb="57" eb="58">
      <t>トウ</t>
    </rPh>
    <rPh sb="59" eb="61">
      <t>ケイネン</t>
    </rPh>
    <rPh sb="61" eb="63">
      <t>レッカ</t>
    </rPh>
    <rPh sb="64" eb="65">
      <t>スス</t>
    </rPh>
    <rPh sb="72" eb="74">
      <t>コウシン</t>
    </rPh>
    <rPh sb="75" eb="77">
      <t>ジュウヨウ</t>
    </rPh>
    <rPh sb="78" eb="80">
      <t>カダイ</t>
    </rPh>
    <rPh sb="84" eb="86">
      <t>コンゴ</t>
    </rPh>
    <rPh sb="88" eb="89">
      <t>レイ</t>
    </rPh>
    <rPh sb="89" eb="90">
      <t>ワ</t>
    </rPh>
    <rPh sb="90" eb="91">
      <t>ガン</t>
    </rPh>
    <rPh sb="91" eb="93">
      <t>ネンド</t>
    </rPh>
    <rPh sb="93" eb="95">
      <t>サクテイ</t>
    </rPh>
    <rPh sb="97" eb="99">
      <t>サイテキ</t>
    </rPh>
    <rPh sb="99" eb="101">
      <t>セイビ</t>
    </rPh>
    <rPh sb="101" eb="103">
      <t>コウソウ</t>
    </rPh>
    <rPh sb="105" eb="106">
      <t>モト</t>
    </rPh>
    <rPh sb="107" eb="110">
      <t>ロウキュウカ</t>
    </rPh>
    <rPh sb="112" eb="114">
      <t>シセツ</t>
    </rPh>
    <rPh sb="115" eb="117">
      <t>カイチク</t>
    </rPh>
    <rPh sb="117" eb="119">
      <t>コウシン</t>
    </rPh>
    <rPh sb="119" eb="120">
      <t>トウ</t>
    </rPh>
    <rPh sb="121" eb="123">
      <t>カダイ</t>
    </rPh>
    <rPh sb="124" eb="127">
      <t>チョウキテキ</t>
    </rPh>
    <rPh sb="128" eb="130">
      <t>シテン</t>
    </rPh>
    <rPh sb="131" eb="133">
      <t>カイケツ</t>
    </rPh>
    <phoneticPr fontId="4"/>
  </si>
  <si>
    <t>経営の健全性・効率性の各指標は類似団体と同程度ではあるが、全国平均と比べると低いといえる。　今後、人口減少による収入減、老朽化する施設の膨大な改築更新費が見込まれることから、さらなる経営の健全化を図る必要がある。これまで、建設費や維持管理費の抑制と事務の効率化を図り、経営の安定化に努めてきた。令和２年度に使用料を改定したが、使用料体系を人頭制から公共下水道と同じにしたことから一時的に収益的収支比率が悪化することが推測できる。また、現有施設を最大限に活用するため、普及啓発活動を積極的に推進し、水洗化率向上に努めていく。</t>
    <rPh sb="0" eb="2">
      <t>ケイエイ</t>
    </rPh>
    <rPh sb="3" eb="6">
      <t>ケンゼンセイ</t>
    </rPh>
    <rPh sb="7" eb="10">
      <t>コウリツセイ</t>
    </rPh>
    <rPh sb="11" eb="12">
      <t>カク</t>
    </rPh>
    <rPh sb="12" eb="14">
      <t>シヒョウ</t>
    </rPh>
    <rPh sb="15" eb="17">
      <t>ルイジ</t>
    </rPh>
    <rPh sb="17" eb="19">
      <t>ダンタイ</t>
    </rPh>
    <rPh sb="20" eb="21">
      <t>ドウ</t>
    </rPh>
    <rPh sb="21" eb="23">
      <t>テイド</t>
    </rPh>
    <rPh sb="29" eb="31">
      <t>ゼンコク</t>
    </rPh>
    <rPh sb="31" eb="33">
      <t>ヘイキン</t>
    </rPh>
    <rPh sb="34" eb="35">
      <t>クラ</t>
    </rPh>
    <rPh sb="38" eb="39">
      <t>ヒク</t>
    </rPh>
    <rPh sb="46" eb="48">
      <t>コンゴ</t>
    </rPh>
    <rPh sb="49" eb="51">
      <t>ジンコウ</t>
    </rPh>
    <rPh sb="51" eb="53">
      <t>ゲンショウ</t>
    </rPh>
    <rPh sb="56" eb="59">
      <t>シュウニュウゲン</t>
    </rPh>
    <rPh sb="60" eb="63">
      <t>ロウキュウカ</t>
    </rPh>
    <rPh sb="65" eb="67">
      <t>シセツ</t>
    </rPh>
    <rPh sb="68" eb="70">
      <t>ボウダイ</t>
    </rPh>
    <rPh sb="71" eb="73">
      <t>カイチク</t>
    </rPh>
    <rPh sb="73" eb="75">
      <t>コウシン</t>
    </rPh>
    <rPh sb="75" eb="76">
      <t>ヒ</t>
    </rPh>
    <rPh sb="77" eb="79">
      <t>ミコ</t>
    </rPh>
    <rPh sb="91" eb="93">
      <t>ケイエイ</t>
    </rPh>
    <rPh sb="94" eb="97">
      <t>ケンゼンカ</t>
    </rPh>
    <rPh sb="98" eb="99">
      <t>ハカ</t>
    </rPh>
    <rPh sb="100" eb="102">
      <t>ヒツヨウ</t>
    </rPh>
    <rPh sb="111" eb="113">
      <t>ケンセツ</t>
    </rPh>
    <rPh sb="113" eb="114">
      <t>ヒ</t>
    </rPh>
    <rPh sb="115" eb="117">
      <t>イジ</t>
    </rPh>
    <rPh sb="117" eb="120">
      <t>カンリヒ</t>
    </rPh>
    <rPh sb="121" eb="123">
      <t>ヨクセイ</t>
    </rPh>
    <rPh sb="124" eb="126">
      <t>ジム</t>
    </rPh>
    <rPh sb="127" eb="130">
      <t>コウリツカ</t>
    </rPh>
    <rPh sb="131" eb="132">
      <t>ハカ</t>
    </rPh>
    <rPh sb="134" eb="136">
      <t>ケイエイ</t>
    </rPh>
    <rPh sb="137" eb="140">
      <t>アンテイカ</t>
    </rPh>
    <rPh sb="141" eb="142">
      <t>ツト</t>
    </rPh>
    <rPh sb="147" eb="148">
      <t>レイ</t>
    </rPh>
    <rPh sb="148" eb="149">
      <t>ワ</t>
    </rPh>
    <rPh sb="150" eb="152">
      <t>ネンド</t>
    </rPh>
    <rPh sb="153" eb="156">
      <t>シヨウリョウ</t>
    </rPh>
    <rPh sb="157" eb="159">
      <t>カイテイ</t>
    </rPh>
    <rPh sb="163" eb="166">
      <t>シヨウリョウ</t>
    </rPh>
    <rPh sb="166" eb="168">
      <t>タイケイ</t>
    </rPh>
    <rPh sb="169" eb="171">
      <t>ジントウ</t>
    </rPh>
    <rPh sb="171" eb="172">
      <t>セイ</t>
    </rPh>
    <rPh sb="174" eb="176">
      <t>コウキョウ</t>
    </rPh>
    <rPh sb="176" eb="179">
      <t>ゲスイドウ</t>
    </rPh>
    <rPh sb="180" eb="181">
      <t>オナ</t>
    </rPh>
    <rPh sb="189" eb="192">
      <t>イチジテキ</t>
    </rPh>
    <rPh sb="193" eb="195">
      <t>シュウエキ</t>
    </rPh>
    <rPh sb="195" eb="196">
      <t>テキ</t>
    </rPh>
    <rPh sb="196" eb="198">
      <t>シュウシ</t>
    </rPh>
    <rPh sb="198" eb="200">
      <t>ヒリツ</t>
    </rPh>
    <rPh sb="201" eb="203">
      <t>アッカ</t>
    </rPh>
    <rPh sb="208" eb="210">
      <t>スイソク</t>
    </rPh>
    <rPh sb="217" eb="219">
      <t>ゲンユウ</t>
    </rPh>
    <rPh sb="219" eb="221">
      <t>シセツ</t>
    </rPh>
    <rPh sb="222" eb="225">
      <t>サイダイゲン</t>
    </rPh>
    <rPh sb="226" eb="228">
      <t>カツヨウ</t>
    </rPh>
    <rPh sb="233" eb="235">
      <t>フキュウ</t>
    </rPh>
    <rPh sb="235" eb="237">
      <t>ケイハツ</t>
    </rPh>
    <rPh sb="237" eb="239">
      <t>カツドウ</t>
    </rPh>
    <rPh sb="240" eb="243">
      <t>セッキョクテキ</t>
    </rPh>
    <rPh sb="244" eb="246">
      <t>スイシン</t>
    </rPh>
    <rPh sb="248" eb="251">
      <t>スイセンカ</t>
    </rPh>
    <rPh sb="251" eb="252">
      <t>リツ</t>
    </rPh>
    <rPh sb="252" eb="254">
      <t>コウジョウ</t>
    </rPh>
    <rPh sb="255" eb="256">
      <t>ツト</t>
    </rPh>
    <phoneticPr fontId="4"/>
  </si>
  <si>
    <t>農業集落排水施設は、農村地域の生活環境の改善及び農業用水域の水質保全等、農村地域の安全で快適な生活を担保する社会的ニーズの高い社会基盤施設である。しかし、人口減少及び節水機器の普及に伴う使用料収入の減や、既に整備したストックを支える管理経費及び改築更新費の増加は、下水道経営を圧迫することが予見される。今後は、平成28年度に策定した経営戦略を基に経営の安定化を図る。また、普及啓発活動により整備済区域の接続率向上を図る。</t>
    <rPh sb="10" eb="12">
      <t>ノウソン</t>
    </rPh>
    <rPh sb="12" eb="14">
      <t>チイキ</t>
    </rPh>
    <rPh sb="15" eb="17">
      <t>セイカツ</t>
    </rPh>
    <rPh sb="17" eb="19">
      <t>カンキョウ</t>
    </rPh>
    <rPh sb="20" eb="22">
      <t>カイゼン</t>
    </rPh>
    <rPh sb="22" eb="23">
      <t>オヨ</t>
    </rPh>
    <rPh sb="30" eb="32">
      <t>スイシツ</t>
    </rPh>
    <rPh sb="32" eb="34">
      <t>ホゼン</t>
    </rPh>
    <rPh sb="34" eb="35">
      <t>トウ</t>
    </rPh>
    <rPh sb="36" eb="38">
      <t>ノウソン</t>
    </rPh>
    <rPh sb="38" eb="40">
      <t>チイキ</t>
    </rPh>
    <rPh sb="41" eb="43">
      <t>アンゼン</t>
    </rPh>
    <rPh sb="44" eb="46">
      <t>カイテキ</t>
    </rPh>
    <rPh sb="47" eb="49">
      <t>セイカツ</t>
    </rPh>
    <rPh sb="50" eb="52">
      <t>タンポ</t>
    </rPh>
    <rPh sb="54" eb="57">
      <t>シャカイテキ</t>
    </rPh>
    <rPh sb="61" eb="62">
      <t>タカ</t>
    </rPh>
    <rPh sb="63" eb="65">
      <t>シャカイ</t>
    </rPh>
    <rPh sb="65" eb="67">
      <t>キバン</t>
    </rPh>
    <rPh sb="67" eb="69">
      <t>シセツ</t>
    </rPh>
    <rPh sb="77" eb="79">
      <t>ジンコウ</t>
    </rPh>
    <rPh sb="79" eb="81">
      <t>ゲンショウ</t>
    </rPh>
    <rPh sb="81" eb="82">
      <t>オヨ</t>
    </rPh>
    <rPh sb="83" eb="85">
      <t>セッスイ</t>
    </rPh>
    <rPh sb="85" eb="87">
      <t>キキ</t>
    </rPh>
    <rPh sb="88" eb="90">
      <t>フキュウ</t>
    </rPh>
    <rPh sb="91" eb="92">
      <t>トモナ</t>
    </rPh>
    <rPh sb="93" eb="96">
      <t>シヨウリョウ</t>
    </rPh>
    <rPh sb="96" eb="98">
      <t>シュウニュウ</t>
    </rPh>
    <rPh sb="99" eb="100">
      <t>ゲン</t>
    </rPh>
    <rPh sb="102" eb="103">
      <t>スデ</t>
    </rPh>
    <rPh sb="104" eb="106">
      <t>セイビ</t>
    </rPh>
    <rPh sb="113" eb="114">
      <t>ササ</t>
    </rPh>
    <rPh sb="116" eb="118">
      <t>カンリ</t>
    </rPh>
    <rPh sb="118" eb="120">
      <t>ケイヒ</t>
    </rPh>
    <rPh sb="120" eb="121">
      <t>オヨ</t>
    </rPh>
    <rPh sb="122" eb="124">
      <t>カイチク</t>
    </rPh>
    <rPh sb="124" eb="126">
      <t>コウシン</t>
    </rPh>
    <rPh sb="126" eb="127">
      <t>ヒ</t>
    </rPh>
    <rPh sb="128" eb="130">
      <t>ゾウカ</t>
    </rPh>
    <rPh sb="132" eb="135">
      <t>ゲスイドウ</t>
    </rPh>
    <rPh sb="135" eb="137">
      <t>ケイエイ</t>
    </rPh>
    <rPh sb="138" eb="140">
      <t>アッパク</t>
    </rPh>
    <rPh sb="145" eb="147">
      <t>ヨケン</t>
    </rPh>
    <rPh sb="151" eb="153">
      <t>コンゴ</t>
    </rPh>
    <rPh sb="155" eb="157">
      <t>ヘイセイ</t>
    </rPh>
    <rPh sb="159" eb="160">
      <t>ネン</t>
    </rPh>
    <rPh sb="160" eb="161">
      <t>ド</t>
    </rPh>
    <rPh sb="162" eb="164">
      <t>サクテイ</t>
    </rPh>
    <rPh sb="166" eb="168">
      <t>ケイエイ</t>
    </rPh>
    <rPh sb="168" eb="170">
      <t>センリャク</t>
    </rPh>
    <rPh sb="171" eb="172">
      <t>モト</t>
    </rPh>
    <rPh sb="173" eb="175">
      <t>ケイエイ</t>
    </rPh>
    <rPh sb="176" eb="179">
      <t>アンテイカ</t>
    </rPh>
    <rPh sb="180" eb="181">
      <t>ハカ</t>
    </rPh>
    <rPh sb="186" eb="188">
      <t>フキュウ</t>
    </rPh>
    <rPh sb="188" eb="190">
      <t>ケイハツ</t>
    </rPh>
    <rPh sb="190" eb="192">
      <t>カツドウ</t>
    </rPh>
    <rPh sb="195" eb="197">
      <t>セイビ</t>
    </rPh>
    <rPh sb="197" eb="198">
      <t>スミ</t>
    </rPh>
    <rPh sb="198" eb="200">
      <t>クイキ</t>
    </rPh>
    <rPh sb="201" eb="203">
      <t>セツゾク</t>
    </rPh>
    <rPh sb="203" eb="204">
      <t>リツ</t>
    </rPh>
    <rPh sb="204" eb="206">
      <t>コウジョウ</t>
    </rPh>
    <rPh sb="207" eb="20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</si>
</sst>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4B-42F9-B2E9-E9005CB42005}"/>
            </c:ext>
          </c:extLst>
        </c:ser>
        <c:dLbls>
          <c:showLegendKey val="0"/>
          <c:showVal val="0"/>
          <c:showCatName val="0"/>
          <c:showSerName val="0"/>
          <c:showPercent val="0"/>
          <c:showBubbleSize val="0"/>
        </c:dLbls>
        <c:gapWidth val="150"/>
        <c:axId val="96054272"/>
        <c:axId val="960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534B-42F9-B2E9-E9005CB42005}"/>
            </c:ext>
          </c:extLst>
        </c:ser>
        <c:dLbls>
          <c:showLegendKey val="0"/>
          <c:showVal val="0"/>
          <c:showCatName val="0"/>
          <c:showSerName val="0"/>
          <c:showPercent val="0"/>
          <c:showBubbleSize val="0"/>
        </c:dLbls>
        <c:marker val="1"/>
        <c:smooth val="0"/>
        <c:axId val="96054272"/>
        <c:axId val="96056448"/>
      </c:lineChart>
      <c:dateAx>
        <c:axId val="96054272"/>
        <c:scaling>
          <c:orientation val="minMax"/>
        </c:scaling>
        <c:delete val="1"/>
        <c:axPos val="b"/>
        <c:numFmt formatCode="&quot;H&quot;yy" sourceLinked="1"/>
        <c:majorTickMark val="none"/>
        <c:minorTickMark val="none"/>
        <c:tickLblPos val="none"/>
        <c:crossAx val="96056448"/>
        <c:crosses val="autoZero"/>
        <c:auto val="1"/>
        <c:lblOffset val="100"/>
        <c:baseTimeUnit val="years"/>
      </c:dateAx>
      <c:valAx>
        <c:axId val="960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52.23</c:v>
                </c:pt>
                <c:pt idx="1">
                  <c:v>52.21</c:v>
                </c:pt>
                <c:pt idx="2">
                  <c:v>65.459999999999994</c:v>
                </c:pt>
                <c:pt idx="3">
                  <c:v>63</c:v>
                </c:pt>
                <c:pt idx="4">
                  <c:v>64.14</c:v>
                </c:pt>
              </c:numCache>
            </c:numRef>
          </c:val>
          <c:extLst xmlns:c16r2="http://schemas.microsoft.com/office/drawing/2015/06/chart">
            <c:ext xmlns:c16="http://schemas.microsoft.com/office/drawing/2014/chart" uri="{C3380CC4-5D6E-409C-BE32-E72D297353CC}">
              <c16:uniqueId val="{00000000-F85E-41D6-8EBC-A0AC9BA30757}"/>
            </c:ext>
          </c:extLst>
        </c:ser>
        <c:dLbls>
          <c:showLegendKey val="0"/>
          <c:showVal val="0"/>
          <c:showCatName val="0"/>
          <c:showSerName val="0"/>
          <c:showPercent val="0"/>
          <c:showBubbleSize val="0"/>
        </c:dLbls>
        <c:gapWidth val="150"/>
        <c:axId val="102964224"/>
        <c:axId val="1029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F85E-41D6-8EBC-A0AC9BA30757}"/>
            </c:ext>
          </c:extLst>
        </c:ser>
        <c:dLbls>
          <c:showLegendKey val="0"/>
          <c:showVal val="0"/>
          <c:showCatName val="0"/>
          <c:showSerName val="0"/>
          <c:showPercent val="0"/>
          <c:showBubbleSize val="0"/>
        </c:dLbls>
        <c:marker val="1"/>
        <c:smooth val="0"/>
        <c:axId val="102964224"/>
        <c:axId val="102966400"/>
      </c:lineChart>
      <c:dateAx>
        <c:axId val="102964224"/>
        <c:scaling>
          <c:orientation val="minMax"/>
        </c:scaling>
        <c:delete val="1"/>
        <c:axPos val="b"/>
        <c:numFmt formatCode="&quot;H&quot;yy" sourceLinked="1"/>
        <c:majorTickMark val="none"/>
        <c:minorTickMark val="none"/>
        <c:tickLblPos val="none"/>
        <c:crossAx val="102966400"/>
        <c:crosses val="autoZero"/>
        <c:auto val="1"/>
        <c:lblOffset val="100"/>
        <c:baseTimeUnit val="years"/>
      </c:dateAx>
      <c:valAx>
        <c:axId val="1029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74.83</c:v>
                </c:pt>
                <c:pt idx="1">
                  <c:v>74.77</c:v>
                </c:pt>
                <c:pt idx="2">
                  <c:v>75.37</c:v>
                </c:pt>
                <c:pt idx="3">
                  <c:v>75.44</c:v>
                </c:pt>
                <c:pt idx="4">
                  <c:v>76.7</c:v>
                </c:pt>
              </c:numCache>
            </c:numRef>
          </c:val>
          <c:extLst xmlns:c16r2="http://schemas.microsoft.com/office/drawing/2015/06/chart">
            <c:ext xmlns:c16="http://schemas.microsoft.com/office/drawing/2014/chart" uri="{C3380CC4-5D6E-409C-BE32-E72D297353CC}">
              <c16:uniqueId val="{00000000-D178-427E-AA7E-6706C2791E02}"/>
            </c:ext>
          </c:extLst>
        </c:ser>
        <c:dLbls>
          <c:showLegendKey val="0"/>
          <c:showVal val="0"/>
          <c:showCatName val="0"/>
          <c:showSerName val="0"/>
          <c:showPercent val="0"/>
          <c:showBubbleSize val="0"/>
        </c:dLbls>
        <c:gapWidth val="150"/>
        <c:axId val="103021952"/>
        <c:axId val="1032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D178-427E-AA7E-6706C2791E02}"/>
            </c:ext>
          </c:extLst>
        </c:ser>
        <c:dLbls>
          <c:showLegendKey val="0"/>
          <c:showVal val="0"/>
          <c:showCatName val="0"/>
          <c:showSerName val="0"/>
          <c:showPercent val="0"/>
          <c:showBubbleSize val="0"/>
        </c:dLbls>
        <c:marker val="1"/>
        <c:smooth val="0"/>
        <c:axId val="103021952"/>
        <c:axId val="103290368"/>
      </c:lineChart>
      <c:dateAx>
        <c:axId val="103021952"/>
        <c:scaling>
          <c:orientation val="minMax"/>
        </c:scaling>
        <c:delete val="1"/>
        <c:axPos val="b"/>
        <c:numFmt formatCode="&quot;H&quot;yy" sourceLinked="1"/>
        <c:majorTickMark val="none"/>
        <c:minorTickMark val="none"/>
        <c:tickLblPos val="none"/>
        <c:crossAx val="103290368"/>
        <c:crosses val="autoZero"/>
        <c:auto val="1"/>
        <c:lblOffset val="100"/>
        <c:baseTimeUnit val="years"/>
      </c:dateAx>
      <c:valAx>
        <c:axId val="1032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56.32</c:v>
                </c:pt>
                <c:pt idx="1">
                  <c:v>57.02</c:v>
                </c:pt>
                <c:pt idx="2">
                  <c:v>92.2</c:v>
                </c:pt>
                <c:pt idx="3">
                  <c:v>99.28</c:v>
                </c:pt>
                <c:pt idx="4">
                  <c:v>99.49</c:v>
                </c:pt>
              </c:numCache>
            </c:numRef>
          </c:val>
          <c:extLst xmlns:c16r2="http://schemas.microsoft.com/office/drawing/2015/06/chart">
            <c:ext xmlns:c16="http://schemas.microsoft.com/office/drawing/2014/chart" uri="{C3380CC4-5D6E-409C-BE32-E72D297353CC}">
              <c16:uniqueId val="{00000000-551A-4AC8-9991-5B4274F0C921}"/>
            </c:ext>
          </c:extLst>
        </c:ser>
        <c:dLbls>
          <c:showLegendKey val="0"/>
          <c:showVal val="0"/>
          <c:showCatName val="0"/>
          <c:showSerName val="0"/>
          <c:showPercent val="0"/>
          <c:showBubbleSize val="0"/>
        </c:dLbls>
        <c:gapWidth val="150"/>
        <c:axId val="102514048"/>
        <c:axId val="10251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1A-4AC8-9991-5B4274F0C921}"/>
            </c:ext>
          </c:extLst>
        </c:ser>
        <c:dLbls>
          <c:showLegendKey val="0"/>
          <c:showVal val="0"/>
          <c:showCatName val="0"/>
          <c:showSerName val="0"/>
          <c:showPercent val="0"/>
          <c:showBubbleSize val="0"/>
        </c:dLbls>
        <c:marker val="1"/>
        <c:smooth val="0"/>
        <c:axId val="102514048"/>
        <c:axId val="102516224"/>
      </c:lineChart>
      <c:dateAx>
        <c:axId val="102514048"/>
        <c:scaling>
          <c:orientation val="minMax"/>
        </c:scaling>
        <c:delete val="1"/>
        <c:axPos val="b"/>
        <c:numFmt formatCode="&quot;H&quot;yy" sourceLinked="1"/>
        <c:majorTickMark val="none"/>
        <c:minorTickMark val="none"/>
        <c:tickLblPos val="none"/>
        <c:crossAx val="102516224"/>
        <c:crosses val="autoZero"/>
        <c:auto val="1"/>
        <c:lblOffset val="100"/>
        <c:baseTimeUnit val="years"/>
      </c:dateAx>
      <c:valAx>
        <c:axId val="1025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BB-4282-95AE-F9FE36CD4502}"/>
            </c:ext>
          </c:extLst>
        </c:ser>
        <c:dLbls>
          <c:showLegendKey val="0"/>
          <c:showVal val="0"/>
          <c:showCatName val="0"/>
          <c:showSerName val="0"/>
          <c:showPercent val="0"/>
          <c:showBubbleSize val="0"/>
        </c:dLbls>
        <c:gapWidth val="150"/>
        <c:axId val="102567936"/>
        <c:axId val="1025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BB-4282-95AE-F9FE36CD4502}"/>
            </c:ext>
          </c:extLst>
        </c:ser>
        <c:dLbls>
          <c:showLegendKey val="0"/>
          <c:showVal val="0"/>
          <c:showCatName val="0"/>
          <c:showSerName val="0"/>
          <c:showPercent val="0"/>
          <c:showBubbleSize val="0"/>
        </c:dLbls>
        <c:marker val="1"/>
        <c:smooth val="0"/>
        <c:axId val="102567936"/>
        <c:axId val="102569856"/>
      </c:lineChart>
      <c:dateAx>
        <c:axId val="102567936"/>
        <c:scaling>
          <c:orientation val="minMax"/>
        </c:scaling>
        <c:delete val="1"/>
        <c:axPos val="b"/>
        <c:numFmt formatCode="&quot;H&quot;yy" sourceLinked="1"/>
        <c:majorTickMark val="none"/>
        <c:minorTickMark val="none"/>
        <c:tickLblPos val="none"/>
        <c:crossAx val="102569856"/>
        <c:crosses val="autoZero"/>
        <c:auto val="1"/>
        <c:lblOffset val="100"/>
        <c:baseTimeUnit val="years"/>
      </c:dateAx>
      <c:valAx>
        <c:axId val="1025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CD-4D46-B517-A74469D9EF37}"/>
            </c:ext>
          </c:extLst>
        </c:ser>
        <c:dLbls>
          <c:showLegendKey val="0"/>
          <c:showVal val="0"/>
          <c:showCatName val="0"/>
          <c:showSerName val="0"/>
          <c:showPercent val="0"/>
          <c:showBubbleSize val="0"/>
        </c:dLbls>
        <c:gapWidth val="150"/>
        <c:axId val="102610816"/>
        <c:axId val="1026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CD-4D46-B517-A74469D9EF37}"/>
            </c:ext>
          </c:extLst>
        </c:ser>
        <c:dLbls>
          <c:showLegendKey val="0"/>
          <c:showVal val="0"/>
          <c:showCatName val="0"/>
          <c:showSerName val="0"/>
          <c:showPercent val="0"/>
          <c:showBubbleSize val="0"/>
        </c:dLbls>
        <c:marker val="1"/>
        <c:smooth val="0"/>
        <c:axId val="102610816"/>
        <c:axId val="102617088"/>
      </c:lineChart>
      <c:dateAx>
        <c:axId val="102610816"/>
        <c:scaling>
          <c:orientation val="minMax"/>
        </c:scaling>
        <c:delete val="1"/>
        <c:axPos val="b"/>
        <c:numFmt formatCode="&quot;H&quot;yy" sourceLinked="1"/>
        <c:majorTickMark val="none"/>
        <c:minorTickMark val="none"/>
        <c:tickLblPos val="none"/>
        <c:crossAx val="102617088"/>
        <c:crosses val="autoZero"/>
        <c:auto val="1"/>
        <c:lblOffset val="100"/>
        <c:baseTimeUnit val="years"/>
      </c:dateAx>
      <c:valAx>
        <c:axId val="1026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10-4459-AA77-1CA820F4C8DE}"/>
            </c:ext>
          </c:extLst>
        </c:ser>
        <c:dLbls>
          <c:showLegendKey val="0"/>
          <c:showVal val="0"/>
          <c:showCatName val="0"/>
          <c:showSerName val="0"/>
          <c:showPercent val="0"/>
          <c:showBubbleSize val="0"/>
        </c:dLbls>
        <c:gapWidth val="150"/>
        <c:axId val="102722176"/>
        <c:axId val="1027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10-4459-AA77-1CA820F4C8DE}"/>
            </c:ext>
          </c:extLst>
        </c:ser>
        <c:dLbls>
          <c:showLegendKey val="0"/>
          <c:showVal val="0"/>
          <c:showCatName val="0"/>
          <c:showSerName val="0"/>
          <c:showPercent val="0"/>
          <c:showBubbleSize val="0"/>
        </c:dLbls>
        <c:marker val="1"/>
        <c:smooth val="0"/>
        <c:axId val="102722176"/>
        <c:axId val="102728448"/>
      </c:lineChart>
      <c:dateAx>
        <c:axId val="102722176"/>
        <c:scaling>
          <c:orientation val="minMax"/>
        </c:scaling>
        <c:delete val="1"/>
        <c:axPos val="b"/>
        <c:numFmt formatCode="&quot;H&quot;yy" sourceLinked="1"/>
        <c:majorTickMark val="none"/>
        <c:minorTickMark val="none"/>
        <c:tickLblPos val="none"/>
        <c:crossAx val="102728448"/>
        <c:crosses val="autoZero"/>
        <c:auto val="1"/>
        <c:lblOffset val="100"/>
        <c:baseTimeUnit val="years"/>
      </c:dateAx>
      <c:valAx>
        <c:axId val="1027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57-4BE8-80D5-99FF8505365C}"/>
            </c:ext>
          </c:extLst>
        </c:ser>
        <c:dLbls>
          <c:showLegendKey val="0"/>
          <c:showVal val="0"/>
          <c:showCatName val="0"/>
          <c:showSerName val="0"/>
          <c:showPercent val="0"/>
          <c:showBubbleSize val="0"/>
        </c:dLbls>
        <c:gapWidth val="150"/>
        <c:axId val="102759808"/>
        <c:axId val="1027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57-4BE8-80D5-99FF8505365C}"/>
            </c:ext>
          </c:extLst>
        </c:ser>
        <c:dLbls>
          <c:showLegendKey val="0"/>
          <c:showVal val="0"/>
          <c:showCatName val="0"/>
          <c:showSerName val="0"/>
          <c:showPercent val="0"/>
          <c:showBubbleSize val="0"/>
        </c:dLbls>
        <c:marker val="1"/>
        <c:smooth val="0"/>
        <c:axId val="102759808"/>
        <c:axId val="102761984"/>
      </c:lineChart>
      <c:dateAx>
        <c:axId val="102759808"/>
        <c:scaling>
          <c:orientation val="minMax"/>
        </c:scaling>
        <c:delete val="1"/>
        <c:axPos val="b"/>
        <c:numFmt formatCode="&quot;H&quot;yy" sourceLinked="1"/>
        <c:majorTickMark val="none"/>
        <c:minorTickMark val="none"/>
        <c:tickLblPos val="none"/>
        <c:crossAx val="102761984"/>
        <c:crosses val="autoZero"/>
        <c:auto val="1"/>
        <c:lblOffset val="100"/>
        <c:baseTimeUnit val="years"/>
      </c:dateAx>
      <c:valAx>
        <c:axId val="1027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2893.4</c:v>
                </c:pt>
                <c:pt idx="1">
                  <c:v>6.96</c:v>
                </c:pt>
                <c:pt idx="2">
                  <c:v>5.89</c:v>
                </c:pt>
                <c:pt idx="3">
                  <c:v>4.8099999999999996</c:v>
                </c:pt>
                <c:pt idx="4">
                  <c:v>3.66</c:v>
                </c:pt>
              </c:numCache>
            </c:numRef>
          </c:val>
          <c:extLst xmlns:c16r2="http://schemas.microsoft.com/office/drawing/2015/06/chart">
            <c:ext xmlns:c16="http://schemas.microsoft.com/office/drawing/2014/chart" uri="{C3380CC4-5D6E-409C-BE32-E72D297353CC}">
              <c16:uniqueId val="{00000000-1E97-49DC-8511-AA993F8E3216}"/>
            </c:ext>
          </c:extLst>
        </c:ser>
        <c:dLbls>
          <c:showLegendKey val="0"/>
          <c:showVal val="0"/>
          <c:showCatName val="0"/>
          <c:showSerName val="0"/>
          <c:showPercent val="0"/>
          <c:showBubbleSize val="0"/>
        </c:dLbls>
        <c:gapWidth val="150"/>
        <c:axId val="102813696"/>
        <c:axId val="1028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1E97-49DC-8511-AA993F8E3216}"/>
            </c:ext>
          </c:extLst>
        </c:ser>
        <c:dLbls>
          <c:showLegendKey val="0"/>
          <c:showVal val="0"/>
          <c:showCatName val="0"/>
          <c:showSerName val="0"/>
          <c:showPercent val="0"/>
          <c:showBubbleSize val="0"/>
        </c:dLbls>
        <c:marker val="1"/>
        <c:smooth val="0"/>
        <c:axId val="102813696"/>
        <c:axId val="102815616"/>
      </c:lineChart>
      <c:dateAx>
        <c:axId val="102813696"/>
        <c:scaling>
          <c:orientation val="minMax"/>
        </c:scaling>
        <c:delete val="1"/>
        <c:axPos val="b"/>
        <c:numFmt formatCode="&quot;H&quot;yy" sourceLinked="1"/>
        <c:majorTickMark val="none"/>
        <c:minorTickMark val="none"/>
        <c:tickLblPos val="none"/>
        <c:crossAx val="102815616"/>
        <c:crosses val="autoZero"/>
        <c:auto val="1"/>
        <c:lblOffset val="100"/>
        <c:baseTimeUnit val="years"/>
      </c:dateAx>
      <c:valAx>
        <c:axId val="1028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40.61</c:v>
                </c:pt>
                <c:pt idx="1">
                  <c:v>40.26</c:v>
                </c:pt>
                <c:pt idx="2">
                  <c:v>88.28</c:v>
                </c:pt>
                <c:pt idx="3">
                  <c:v>100</c:v>
                </c:pt>
                <c:pt idx="4">
                  <c:v>96.42</c:v>
                </c:pt>
              </c:numCache>
            </c:numRef>
          </c:val>
          <c:extLst xmlns:c16r2="http://schemas.microsoft.com/office/drawing/2015/06/chart">
            <c:ext xmlns:c16="http://schemas.microsoft.com/office/drawing/2014/chart" uri="{C3380CC4-5D6E-409C-BE32-E72D297353CC}">
              <c16:uniqueId val="{00000000-854D-4B2F-ADC3-849D8A7EBD7E}"/>
            </c:ext>
          </c:extLst>
        </c:ser>
        <c:dLbls>
          <c:showLegendKey val="0"/>
          <c:showVal val="0"/>
          <c:showCatName val="0"/>
          <c:showSerName val="0"/>
          <c:showPercent val="0"/>
          <c:showBubbleSize val="0"/>
        </c:dLbls>
        <c:gapWidth val="150"/>
        <c:axId val="102846848"/>
        <c:axId val="1028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854D-4B2F-ADC3-849D8A7EBD7E}"/>
            </c:ext>
          </c:extLst>
        </c:ser>
        <c:dLbls>
          <c:showLegendKey val="0"/>
          <c:showVal val="0"/>
          <c:showCatName val="0"/>
          <c:showSerName val="0"/>
          <c:showPercent val="0"/>
          <c:showBubbleSize val="0"/>
        </c:dLbls>
        <c:marker val="1"/>
        <c:smooth val="0"/>
        <c:axId val="102846848"/>
        <c:axId val="102848768"/>
      </c:lineChart>
      <c:dateAx>
        <c:axId val="102846848"/>
        <c:scaling>
          <c:orientation val="minMax"/>
        </c:scaling>
        <c:delete val="1"/>
        <c:axPos val="b"/>
        <c:numFmt formatCode="&quot;H&quot;yy" sourceLinked="1"/>
        <c:majorTickMark val="none"/>
        <c:minorTickMark val="none"/>
        <c:tickLblPos val="none"/>
        <c:crossAx val="102848768"/>
        <c:crosses val="autoZero"/>
        <c:auto val="1"/>
        <c:lblOffset val="100"/>
        <c:baseTimeUnit val="years"/>
      </c:dateAx>
      <c:valAx>
        <c:axId val="1028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416.96</c:v>
                </c:pt>
                <c:pt idx="1">
                  <c:v>419</c:v>
                </c:pt>
                <c:pt idx="2">
                  <c:v>184.75</c:v>
                </c:pt>
                <c:pt idx="3">
                  <c:v>168.7</c:v>
                </c:pt>
                <c:pt idx="4">
                  <c:v>174.19</c:v>
                </c:pt>
              </c:numCache>
            </c:numRef>
          </c:val>
          <c:extLst xmlns:c16r2="http://schemas.microsoft.com/office/drawing/2015/06/chart">
            <c:ext xmlns:c16="http://schemas.microsoft.com/office/drawing/2014/chart" uri="{C3380CC4-5D6E-409C-BE32-E72D297353CC}">
              <c16:uniqueId val="{00000000-C622-43B2-A9BA-B0D71DC20F5C}"/>
            </c:ext>
          </c:extLst>
        </c:ser>
        <c:dLbls>
          <c:showLegendKey val="0"/>
          <c:showVal val="0"/>
          <c:showCatName val="0"/>
          <c:showSerName val="0"/>
          <c:showPercent val="0"/>
          <c:showBubbleSize val="0"/>
        </c:dLbls>
        <c:gapWidth val="150"/>
        <c:axId val="102861440"/>
        <c:axId val="1028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C622-43B2-A9BA-B0D71DC20F5C}"/>
            </c:ext>
          </c:extLst>
        </c:ser>
        <c:dLbls>
          <c:showLegendKey val="0"/>
          <c:showVal val="0"/>
          <c:showCatName val="0"/>
          <c:showSerName val="0"/>
          <c:showPercent val="0"/>
          <c:showBubbleSize val="0"/>
        </c:dLbls>
        <c:marker val="1"/>
        <c:smooth val="0"/>
        <c:axId val="102861440"/>
        <c:axId val="102880000"/>
      </c:lineChart>
      <c:dateAx>
        <c:axId val="102861440"/>
        <c:scaling>
          <c:orientation val="minMax"/>
        </c:scaling>
        <c:delete val="1"/>
        <c:axPos val="b"/>
        <c:numFmt formatCode="&quot;H&quot;yy" sourceLinked="1"/>
        <c:majorTickMark val="none"/>
        <c:minorTickMark val="none"/>
        <c:tickLblPos val="none"/>
        <c:crossAx val="102880000"/>
        <c:crosses val="autoZero"/>
        <c:auto val="1"/>
        <c:lblOffset val="100"/>
        <c:baseTimeUnit val="years"/>
      </c:dateAx>
      <c:valAx>
        <c:axId val="1028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B71" sqref="CB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会津坂下町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15768</v>
      </c>
      <c r="AM8" s="51"/>
      <c r="AN8" s="51"/>
      <c r="AO8" s="51"/>
      <c r="AP8" s="51"/>
      <c r="AQ8" s="51"/>
      <c r="AR8" s="51"/>
      <c r="AS8" s="51"/>
      <c r="AT8" s="46">
        <f>データ!T6</f>
        <v>91.59</v>
      </c>
      <c r="AU8" s="46"/>
      <c r="AV8" s="46"/>
      <c r="AW8" s="46"/>
      <c r="AX8" s="46"/>
      <c r="AY8" s="46"/>
      <c r="AZ8" s="46"/>
      <c r="BA8" s="46"/>
      <c r="BB8" s="46">
        <f>データ!U6</f>
        <v>172.16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7.82</v>
      </c>
      <c r="Q10" s="46"/>
      <c r="R10" s="46"/>
      <c r="S10" s="46"/>
      <c r="T10" s="46"/>
      <c r="U10" s="46"/>
      <c r="V10" s="46"/>
      <c r="W10" s="46">
        <f>データ!Q6</f>
        <v>100</v>
      </c>
      <c r="X10" s="46"/>
      <c r="Y10" s="46"/>
      <c r="Z10" s="46"/>
      <c r="AA10" s="46"/>
      <c r="AB10" s="46"/>
      <c r="AC10" s="46"/>
      <c r="AD10" s="51">
        <f>データ!R6</f>
        <v>4950</v>
      </c>
      <c r="AE10" s="51"/>
      <c r="AF10" s="51"/>
      <c r="AG10" s="51"/>
      <c r="AH10" s="51"/>
      <c r="AI10" s="51"/>
      <c r="AJ10" s="51"/>
      <c r="AK10" s="2"/>
      <c r="AL10" s="51">
        <f>データ!V6</f>
        <v>1223</v>
      </c>
      <c r="AM10" s="51"/>
      <c r="AN10" s="51"/>
      <c r="AO10" s="51"/>
      <c r="AP10" s="51"/>
      <c r="AQ10" s="51"/>
      <c r="AR10" s="51"/>
      <c r="AS10" s="51"/>
      <c r="AT10" s="46">
        <f>データ!W6</f>
        <v>1.19</v>
      </c>
      <c r="AU10" s="46"/>
      <c r="AV10" s="46"/>
      <c r="AW10" s="46"/>
      <c r="AX10" s="46"/>
      <c r="AY10" s="46"/>
      <c r="AZ10" s="46"/>
      <c r="BA10" s="46"/>
      <c r="BB10" s="46">
        <f>データ!X6</f>
        <v>1027.73</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119</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UC5luyhqaOKLecPcFwamsOv3/68yNmlTPa7c2hf0FZ1pn4N36iQLn+oqCXJhPtBlaqxpZmTL+nhpKVz9lYcrWQ==" saltValue="X6OPSITIzc4YnAqXIu4p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1" t="s">
        <v>55</v>
      </c>
      <c r="I3" s="72"/>
      <c r="J3" s="72"/>
      <c r="K3" s="72"/>
      <c r="L3" s="72"/>
      <c r="M3" s="72"/>
      <c r="N3" s="72"/>
      <c r="O3" s="72"/>
      <c r="P3" s="72"/>
      <c r="Q3" s="72"/>
      <c r="R3" s="72"/>
      <c r="S3" s="72"/>
      <c r="T3" s="72"/>
      <c r="U3" s="72"/>
      <c r="V3" s="72"/>
      <c r="W3" s="72"/>
      <c r="X3" s="73"/>
      <c r="Y3" s="77" t="s">
        <v>56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58</v>
      </c>
      <c r="B4" s="30"/>
      <c r="C4" s="30"/>
      <c r="D4" s="30"/>
      <c r="E4" s="30"/>
      <c r="F4" s="30"/>
      <c r="G4" s="30"/>
      <c r="H4" s="74"/>
      <c r="I4" s="75"/>
      <c r="J4" s="75"/>
      <c r="K4" s="75"/>
      <c r="L4" s="75"/>
      <c r="M4" s="75"/>
      <c r="N4" s="75"/>
      <c r="O4" s="75"/>
      <c r="P4" s="75"/>
      <c r="Q4" s="75"/>
      <c r="R4" s="75"/>
      <c r="S4" s="75"/>
      <c r="T4" s="75"/>
      <c r="U4" s="75"/>
      <c r="V4" s="75"/>
      <c r="W4" s="75"/>
      <c r="X4" s="76"/>
      <c r="Y4" s="70" t="s">
        <v>59</v>
      </c>
      <c r="Z4" s="70"/>
      <c r="AA4" s="70"/>
      <c r="AB4" s="70"/>
      <c r="AC4" s="70"/>
      <c r="AD4" s="70"/>
      <c r="AE4" s="70"/>
      <c r="AF4" s="70"/>
      <c r="AG4" s="70"/>
      <c r="AH4" s="70"/>
      <c r="AI4" s="70"/>
      <c r="AJ4" s="70" t="s">
        <v>60</v>
      </c>
      <c r="AK4" s="70"/>
      <c r="AL4" s="70"/>
      <c r="AM4" s="70"/>
      <c r="AN4" s="70"/>
      <c r="AO4" s="70"/>
      <c r="AP4" s="70"/>
      <c r="AQ4" s="70"/>
      <c r="AR4" s="70"/>
      <c r="AS4" s="70"/>
      <c r="AT4" s="70"/>
      <c r="AU4" s="70" t="s">
        <v>61</v>
      </c>
      <c r="AV4" s="70"/>
      <c r="AW4" s="70"/>
      <c r="AX4" s="70"/>
      <c r="AY4" s="70"/>
      <c r="AZ4" s="70"/>
      <c r="BA4" s="70"/>
      <c r="BB4" s="70"/>
      <c r="BC4" s="70"/>
      <c r="BD4" s="70"/>
      <c r="BE4" s="70"/>
      <c r="BF4" s="70" t="s">
        <v>62</v>
      </c>
      <c r="BG4" s="70"/>
      <c r="BH4" s="70"/>
      <c r="BI4" s="70"/>
      <c r="BJ4" s="70"/>
      <c r="BK4" s="70"/>
      <c r="BL4" s="70"/>
      <c r="BM4" s="70"/>
      <c r="BN4" s="70"/>
      <c r="BO4" s="70"/>
      <c r="BP4" s="70"/>
      <c r="BQ4" s="70" t="s">
        <v>63</v>
      </c>
      <c r="BR4" s="70"/>
      <c r="BS4" s="70"/>
      <c r="BT4" s="70"/>
      <c r="BU4" s="70"/>
      <c r="BV4" s="70"/>
      <c r="BW4" s="70"/>
      <c r="BX4" s="70"/>
      <c r="BY4" s="70"/>
      <c r="BZ4" s="70"/>
      <c r="CA4" s="70"/>
      <c r="CB4" s="70" t="s">
        <v>64</v>
      </c>
      <c r="CC4" s="70"/>
      <c r="CD4" s="70"/>
      <c r="CE4" s="70"/>
      <c r="CF4" s="70"/>
      <c r="CG4" s="70"/>
      <c r="CH4" s="70"/>
      <c r="CI4" s="70"/>
      <c r="CJ4" s="70"/>
      <c r="CK4" s="70"/>
      <c r="CL4" s="70"/>
      <c r="CM4" s="70" t="s">
        <v>65</v>
      </c>
      <c r="CN4" s="70"/>
      <c r="CO4" s="70"/>
      <c r="CP4" s="70"/>
      <c r="CQ4" s="70"/>
      <c r="CR4" s="70"/>
      <c r="CS4" s="70"/>
      <c r="CT4" s="70"/>
      <c r="CU4" s="70"/>
      <c r="CV4" s="70"/>
      <c r="CW4" s="70"/>
      <c r="CX4" s="70" t="s">
        <v>66</v>
      </c>
      <c r="CY4" s="70"/>
      <c r="CZ4" s="70"/>
      <c r="DA4" s="70"/>
      <c r="DB4" s="70"/>
      <c r="DC4" s="70"/>
      <c r="DD4" s="70"/>
      <c r="DE4" s="70"/>
      <c r="DF4" s="70"/>
      <c r="DG4" s="70"/>
      <c r="DH4" s="70"/>
      <c r="DI4" s="70" t="s">
        <v>67</v>
      </c>
      <c r="DJ4" s="70"/>
      <c r="DK4" s="70"/>
      <c r="DL4" s="70"/>
      <c r="DM4" s="70"/>
      <c r="DN4" s="70"/>
      <c r="DO4" s="70"/>
      <c r="DP4" s="70"/>
      <c r="DQ4" s="70"/>
      <c r="DR4" s="70"/>
      <c r="DS4" s="70"/>
      <c r="DT4" s="70" t="s">
        <v>68</v>
      </c>
      <c r="DU4" s="70"/>
      <c r="DV4" s="70"/>
      <c r="DW4" s="70"/>
      <c r="DX4" s="70"/>
      <c r="DY4" s="70"/>
      <c r="DZ4" s="70"/>
      <c r="EA4" s="70"/>
      <c r="EB4" s="70"/>
      <c r="EC4" s="70"/>
      <c r="ED4" s="70"/>
      <c r="EE4" s="70" t="s">
        <v>69</v>
      </c>
      <c r="EF4" s="70"/>
      <c r="EG4" s="70"/>
      <c r="EH4" s="70"/>
      <c r="EI4" s="70"/>
      <c r="EJ4" s="70"/>
      <c r="EK4" s="70"/>
      <c r="EL4" s="70"/>
      <c r="EM4" s="70"/>
      <c r="EN4" s="70"/>
      <c r="EO4" s="70"/>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74217</v>
      </c>
      <c r="D6" s="33">
        <f t="shared" si="3"/>
        <v>47</v>
      </c>
      <c r="E6" s="33">
        <f t="shared" si="3"/>
        <v>17</v>
      </c>
      <c r="F6" s="33">
        <f t="shared" si="3"/>
        <v>5</v>
      </c>
      <c r="G6" s="33">
        <f t="shared" si="3"/>
        <v>0</v>
      </c>
      <c r="H6" s="33" t="str">
        <f t="shared" si="3"/>
        <v>福島県　会津坂下町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7.82</v>
      </c>
      <c r="Q6" s="34">
        <f t="shared" si="3"/>
        <v>100</v>
      </c>
      <c r="R6" s="34">
        <f t="shared" si="3"/>
        <v>4950</v>
      </c>
      <c r="S6" s="34">
        <f t="shared" si="3"/>
        <v>15768</v>
      </c>
      <c r="T6" s="34">
        <f t="shared" si="3"/>
        <v>91.59</v>
      </c>
      <c r="U6" s="34">
        <f t="shared" si="3"/>
        <v>172.16</v>
      </c>
      <c r="V6" s="34">
        <f t="shared" si="3"/>
        <v>1223</v>
      </c>
      <c r="W6" s="34">
        <f t="shared" si="3"/>
        <v>1.19</v>
      </c>
      <c r="X6" s="34">
        <f t="shared" si="3"/>
        <v>1027.73</v>
      </c>
      <c r="Y6" s="35">
        <f>IF(Y7="",NA(),Y7)</f>
        <v>56.32</v>
      </c>
      <c r="Z6" s="35">
        <f t="shared" ref="Z6:AH6" si="4">IF(Z7="",NA(),Z7)</f>
        <v>57.02</v>
      </c>
      <c r="AA6" s="35">
        <f t="shared" si="4"/>
        <v>92.2</v>
      </c>
      <c r="AB6" s="35">
        <f t="shared" si="4"/>
        <v>99.28</v>
      </c>
      <c r="AC6" s="35">
        <f t="shared" si="4"/>
        <v>99.49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2893.4</v>
      </c>
      <c r="BG6" s="35">
        <f t="shared" ref="BG6:BO6" si="7">IF(BG7="",NA(),BG7)</f>
        <v>6.96</v>
      </c>
      <c r="BH6" s="35">
        <f t="shared" si="7"/>
        <v>5.89</v>
      </c>
      <c r="BI6" s="35">
        <f t="shared" si="7"/>
        <v>4.8099999999999996</v>
      </c>
      <c r="BJ6" s="35">
        <f t="shared" si="7"/>
        <v>3.66</v>
      </c>
      <c r="BK6" s="35">
        <f t="shared" si="7"/>
        <v>1081.8</v>
      </c>
      <c r="BL6" s="35">
        <f t="shared" si="7"/>
        <v>974.93</v>
      </c>
      <c r="BM6" s="35">
        <f t="shared" si="7"/>
        <v>855.8</v>
      </c>
      <c r="BN6" s="35">
        <f t="shared" si="7"/>
        <v>789.46</v>
      </c>
      <c r="BO6" s="35">
        <f t="shared" si="7"/>
        <v>826.83</v>
      </c>
      <c r="BP6" s="34" t="str">
        <f>IF(BP7="","",IF(BP7="-","【-】","【"&amp;SUBSTITUTE(TEXT(BP7,"#,##0.00"),"-","△")&amp;"】"))</f>
        <v>【765.47】</v>
      </c>
      <c r="BQ6" s="35">
        <f>IF(BQ7="",NA(),BQ7)</f>
        <v>40.61</v>
      </c>
      <c r="BR6" s="35">
        <f t="shared" ref="BR6:BZ6" si="8">IF(BR7="",NA(),BR7)</f>
        <v>40.26</v>
      </c>
      <c r="BS6" s="35">
        <f t="shared" si="8"/>
        <v>88.28</v>
      </c>
      <c r="BT6" s="35">
        <f t="shared" si="8"/>
        <v>100</v>
      </c>
      <c r="BU6" s="35">
        <f t="shared" si="8"/>
        <v>96.42</v>
      </c>
      <c r="BV6" s="35">
        <f t="shared" si="8"/>
        <v>52.19</v>
      </c>
      <c r="BW6" s="35">
        <f t="shared" si="8"/>
        <v>55.32</v>
      </c>
      <c r="BX6" s="35">
        <f t="shared" si="8"/>
        <v>59.8</v>
      </c>
      <c r="BY6" s="35">
        <f t="shared" si="8"/>
        <v>57.77</v>
      </c>
      <c r="BZ6" s="35">
        <f t="shared" si="8"/>
        <v>57.31</v>
      </c>
      <c r="CA6" s="34" t="str">
        <f>IF(CA7="","",IF(CA7="-","【-】","【"&amp;SUBSTITUTE(TEXT(CA7,"#,##0.00"),"-","△")&amp;"】"))</f>
        <v>【59.59】</v>
      </c>
      <c r="CB6" s="35">
        <f>IF(CB7="",NA(),CB7)</f>
        <v>416.96</v>
      </c>
      <c r="CC6" s="35">
        <f t="shared" ref="CC6:CK6" si="9">IF(CC7="",NA(),CC7)</f>
        <v>419</v>
      </c>
      <c r="CD6" s="35">
        <f t="shared" si="9"/>
        <v>184.75</v>
      </c>
      <c r="CE6" s="35">
        <f t="shared" si="9"/>
        <v>168.7</v>
      </c>
      <c r="CF6" s="35">
        <f t="shared" si="9"/>
        <v>174.19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52.23</v>
      </c>
      <c r="CN6" s="35">
        <f t="shared" ref="CN6:CV6" si="10">IF(CN7="",NA(),CN7)</f>
        <v>52.21</v>
      </c>
      <c r="CO6" s="35">
        <f t="shared" si="10"/>
        <v>65.459999999999994</v>
      </c>
      <c r="CP6" s="35">
        <f t="shared" si="10"/>
        <v>63</v>
      </c>
      <c r="CQ6" s="35">
        <f t="shared" si="10"/>
        <v>64.14</v>
      </c>
      <c r="CR6" s="35">
        <f t="shared" si="10"/>
        <v>52.31</v>
      </c>
      <c r="CS6" s="35">
        <f t="shared" si="10"/>
        <v>60.65</v>
      </c>
      <c r="CT6" s="35">
        <f t="shared" si="10"/>
        <v>51.75</v>
      </c>
      <c r="CU6" s="35">
        <f t="shared" si="10"/>
        <v>50.68</v>
      </c>
      <c r="CV6" s="35">
        <f t="shared" si="10"/>
        <v>50.14</v>
      </c>
      <c r="CW6" s="34" t="str">
        <f>IF(CW7="","",IF(CW7="-","【-】","【"&amp;SUBSTITUTE(TEXT(CW7,"#,##0.00"),"-","△")&amp;"】"))</f>
        <v>【51.30】</v>
      </c>
      <c r="CX6" s="35">
        <f>IF(CX7="",NA(),CX7)</f>
        <v>74.83</v>
      </c>
      <c r="CY6" s="35">
        <f t="shared" ref="CY6:DG6" si="11">IF(CY7="",NA(),CY7)</f>
        <v>74.77</v>
      </c>
      <c r="CZ6" s="35">
        <f t="shared" si="11"/>
        <v>75.37</v>
      </c>
      <c r="DA6" s="35">
        <f t="shared" si="11"/>
        <v>75.44</v>
      </c>
      <c r="DB6" s="35">
        <f t="shared" si="11"/>
        <v>76.7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74217</v>
      </c>
      <c r="D7" s="37">
        <v>47</v>
      </c>
      <c r="E7" s="37">
        <v>17</v>
      </c>
      <c r="F7" s="37">
        <v>5</v>
      </c>
      <c r="G7" s="37">
        <v>0</v>
      </c>
      <c r="H7" s="37" t="s">
        <v>99</v>
      </c>
      <c r="I7" s="37" t="s">
        <v>100</v>
      </c>
      <c r="J7" s="37" t="s">
        <v>101</v>
      </c>
      <c r="K7" s="37" t="s">
        <v>102</v>
      </c>
      <c r="L7" s="37" t="s">
        <v>103</v>
      </c>
      <c r="M7" s="37" t="s">
        <v>104</v>
      </c>
      <c r="N7" s="38" t="s">
        <v>105</v>
      </c>
      <c r="O7" s="38" t="s">
        <v>106</v>
      </c>
      <c r="P7" s="38">
        <v>7.82</v>
      </c>
      <c r="Q7" s="38">
        <v>100</v>
      </c>
      <c r="R7" s="38">
        <v>4950</v>
      </c>
      <c r="S7" s="38">
        <v>15768</v>
      </c>
      <c r="T7" s="38">
        <v>91.59</v>
      </c>
      <c r="U7" s="38">
        <v>172.16</v>
      </c>
      <c r="V7" s="38">
        <v>1223</v>
      </c>
      <c r="W7" s="38">
        <v>1.19</v>
      </c>
      <c r="X7" s="38">
        <v>1027.73</v>
      </c>
      <c r="Y7" s="38">
        <v>56.32</v>
      </c>
      <c r="Z7" s="38">
        <v>57.02</v>
      </c>
      <c r="AA7" s="38">
        <v>92.2</v>
      </c>
      <c r="AB7" s="38">
        <v>99.28</v>
      </c>
      <c r="AC7" s="38">
        <v>99.49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2893.4</v>
      </c>
      <c r="BG7" s="38">
        <v>6.96</v>
      </c>
      <c r="BH7" s="38">
        <v>5.89</v>
      </c>
      <c r="BI7" s="38">
        <v>4.8099999999999996</v>
      </c>
      <c r="BJ7" s="38">
        <v>3.66</v>
      </c>
      <c r="BK7" s="38">
        <v>1081.8</v>
      </c>
      <c r="BL7" s="38">
        <v>974.93</v>
      </c>
      <c r="BM7" s="38">
        <v>855.8</v>
      </c>
      <c r="BN7" s="38">
        <v>789.46</v>
      </c>
      <c r="BO7" s="38">
        <v>826.83</v>
      </c>
      <c r="BP7" s="38">
        <v>765.47</v>
      </c>
      <c r="BQ7" s="38">
        <v>40.61</v>
      </c>
      <c r="BR7" s="38">
        <v>40.26</v>
      </c>
      <c r="BS7" s="38">
        <v>88.28</v>
      </c>
      <c r="BT7" s="38">
        <v>100</v>
      </c>
      <c r="BU7" s="38">
        <v>96.42</v>
      </c>
      <c r="BV7" s="38">
        <v>52.19</v>
      </c>
      <c r="BW7" s="38">
        <v>55.32</v>
      </c>
      <c r="BX7" s="38">
        <v>59.8</v>
      </c>
      <c r="BY7" s="38">
        <v>57.77</v>
      </c>
      <c r="BZ7" s="38">
        <v>57.31</v>
      </c>
      <c r="CA7" s="38">
        <v>59.59</v>
      </c>
      <c r="CB7" s="38">
        <v>416.96</v>
      </c>
      <c r="CC7" s="38">
        <v>419</v>
      </c>
      <c r="CD7" s="38">
        <v>184.75</v>
      </c>
      <c r="CE7" s="38">
        <v>168.7</v>
      </c>
      <c r="CF7" s="38">
        <v>174.19</v>
      </c>
      <c r="CG7" s="38">
        <v>296.14</v>
      </c>
      <c r="CH7" s="38">
        <v>283.17</v>
      </c>
      <c r="CI7" s="38">
        <v>263.76</v>
      </c>
      <c r="CJ7" s="38">
        <v>274.35000000000002</v>
      </c>
      <c r="CK7" s="38">
        <v>273.52</v>
      </c>
      <c r="CL7" s="38">
        <v>257.86</v>
      </c>
      <c r="CM7" s="38">
        <v>52.23</v>
      </c>
      <c r="CN7" s="38">
        <v>52.21</v>
      </c>
      <c r="CO7" s="38">
        <v>65.459999999999994</v>
      </c>
      <c r="CP7" s="38">
        <v>63</v>
      </c>
      <c r="CQ7" s="38">
        <v>64.14</v>
      </c>
      <c r="CR7" s="38">
        <v>52.31</v>
      </c>
      <c r="CS7" s="38">
        <v>60.65</v>
      </c>
      <c r="CT7" s="38">
        <v>51.75</v>
      </c>
      <c r="CU7" s="38">
        <v>50.68</v>
      </c>
      <c r="CV7" s="38">
        <v>50.14</v>
      </c>
      <c r="CW7" s="38">
        <v>51.3</v>
      </c>
      <c r="CX7" s="38">
        <v>74.83</v>
      </c>
      <c r="CY7" s="38">
        <v>74.77</v>
      </c>
      <c r="CZ7" s="38">
        <v>75.37</v>
      </c>
      <c r="DA7" s="38">
        <v>75.44</v>
      </c>
      <c r="DB7" s="38">
        <v>76.7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DSK0148</cp:lastModifiedBy>
  <cp:lastPrinted>2021-01-26T10:01:40Z</cp:lastPrinted>
  <dcterms:created xsi:type="dcterms:W3CDTF">2020-12-04T03:00:58Z</dcterms:created>
  <dcterms:modified xsi:type="dcterms:W3CDTF">2021-01-26T23:58:11Z</dcterms:modified>
  <cp:category/>
</cp:coreProperties>
</file>