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lgfs01\kyouyuu\●kyouyuu_soumu\財政係\●回答提出\R030112_【照会市町村財政課1月29日（金）期限】公営企業に係る経営比較分析表（令和元年度決算）の分析等について\"/>
    </mc:Choice>
  </mc:AlternateContent>
  <xr:revisionPtr revIDLastSave="0" documentId="13_ncr:1_{F6275A99-5076-47B4-850F-C2B9A8236D90}" xr6:coauthVersionLast="45" xr6:coauthVersionMax="45" xr10:uidLastSave="{00000000-0000-0000-0000-000000000000}"/>
  <workbookProtection workbookAlgorithmName="SHA-512" workbookHashValue="R3ZF04paeCKKItZ+hMlCAGad25MSu0+ytwxXfCIv7uEya2EMpUFGagJrBAHT3jp/EuhbaOmii/ahbPeC9Otu/w==" workbookSaltValue="MH4WXzLwHE0s65D0X6coDg==" workbookSpinCount="100000" lockStructure="1"/>
  <bookViews>
    <workbookView xWindow="-120" yWindow="-120" windowWidth="20730" windowHeight="117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S6" i="5"/>
  <c r="R6" i="5"/>
  <c r="Q6" i="5"/>
  <c r="W10" i="4" s="1"/>
  <c r="P6" i="5"/>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BB10" i="4"/>
  <c r="AL10" i="4"/>
  <c r="AD10" i="4"/>
  <c r="P10" i="4"/>
  <c r="B10" i="4"/>
  <c r="AT8" i="4"/>
  <c r="AL8" i="4"/>
  <c r="I8" i="4"/>
</calcChain>
</file>

<file path=xl/sharedStrings.xml><?xml version="1.0" encoding="utf-8"?>
<sst xmlns="http://schemas.openxmlformats.org/spreadsheetml/2006/main" count="236" uniqueCount="122">
  <si>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</si>
  <si>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</si>
  <si>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</si>
  <si>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</si>
  <si>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</si>
  <si>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</si>
  <si>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</si>
  <si>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</si>
  <si>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</si>
  <si>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</si>
  <si>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</si>
  <si>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</si>
  <si>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</si>
  <si>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</si>
  <si>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</si>
  <si>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</si>
  <si>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</si>
  <si>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</si>
  <si>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</si>
  <si>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</si>
  <si>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</si>
  <si>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</si>
  <si>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</si>
  <si>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</si>
  <si>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</si>
  <si>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</si>
  <si>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</si>
  <si>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</si>
  <si>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</si>
  <si>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</si>
  <si>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</si>
  <si>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</si>
  <si>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</si>
  <si>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</si>
  <si>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</si>
  <si>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</si>
  <si>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</si>
  <si>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</si>
  <si>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</si>
  <si>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</si>
  <si>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</si>
  <si>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</si>
  <si>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</si>
  <si>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</si>
  <si>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</si>
  <si>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</si>
  <si>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</si>
  <si>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</si>
  <si>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</si>
  <si>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</si>
  <si>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</si>
  <si>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</si>
  <si>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</si>
  <si>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</si>
  <si>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</si>
  <si>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</si>
  <si>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</si>
  <si>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</si>
  <si>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</si>
  <si>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</si>
  <si>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</si>
  <si>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</si>
  <si>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</si>
  <si>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</si>
  <si>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</si>
  <si>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</si>
  <si>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</si>
  <si>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</si>
  <si>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</si>
  <si>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</si>
  <si>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</si>
  <si>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</si>
  <si>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</si>
  <si>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</si>
  <si>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</si>
  <si>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</si>
  <si>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</si>
  <si>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</si>
  <si>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</si>
  <si>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</si>
  <si>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</si>
  <si>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</si>
  <si>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</si>
  <si>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</si>
  <si>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</si>
  <si>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</si>
  <si>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</si>
  <si>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</si>
  <si>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</si>
  <si>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</si>
  <si>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</si>
  <si>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</si>
  <si>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</si>
  <si>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</si>
  <si>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</si>
  <si>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</si>
  <si>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</si>
  <si>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</si>
  <si>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</si>
  <si>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天栄村</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</si>
  <si>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</si>
  <si>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</si>
  <si>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</si>
  <si>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</si>
  <si>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</si>
  <si>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</si>
  <si>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</si>
  <si>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</si>
  <si>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</si>
  <si>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</si>
  <si>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</si>
  <si>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</si>
  <si>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</si>
  <si>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</si>
  <si>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</si>
  <si>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</si>
  <si>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</si>
  <si>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</si>
  <si>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</si>
  <si>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今後の施設更新に備えるため、資金を蓄える時期を迎えてきますが、人口の減少による料金収入の低迷と施設の老朽化に伴う維持費の増加が懸念されます。
　現状の財政事情では、短期的・集中的な施設の更新事業をすることは困難であるため、経営状況を正確に把握し、健全・効率的な経営計画・更新計画を策定することが必要であり、投資の平準化に努めることが必要になります。</t>
    <phoneticPr fontId="4"/>
  </si>
  <si>
    <t>①収益的収支比率については、100%を超えており経営が安定していると見てとれますが、一般会計からの繰入金もあることから、維持管理費の更なる費用削減を実施する必要があります。
　④企業債残高対事業規模比率は、現在投資事業を行っていないため、年々減少していますが、今後施設等の更新時期の到来を迎えることから企業債残高を増加させないよう、借入額の検討及び計画的な更新に努めます。
　今後の更新時期に向け、財源の確保が必要となりますが⑤経費回収率からもうかがえるように、使用料で回収すべき経費を料金収入だけでは補えていないことから、料金の見直しについても検討をする必要があります。
　⑥汚水処理原価及び⑦施設利用率にあっては、類似団体平均値に比べ良好なことがみてとれることから当面は現状を維持していきます。
　⑧水洗化率は９７％と高く、平均も上回っております。未接続の地域が一部残っていますが、広大な面積を有し、集落が点在している当村にあっては、これ以上の伸びは期待できないことから、現状を維持していく考えであります。</t>
    <rPh sb="369" eb="370">
      <t>タカ</t>
    </rPh>
    <rPh sb="372" eb="374">
      <t>ヘイキン</t>
    </rPh>
    <rPh sb="375" eb="377">
      <t>ウワマワ</t>
    </rPh>
    <phoneticPr fontId="4"/>
  </si>
  <si>
    <t>　昭和６３年から平成１７年にかけ、９カ所に排水施設を建設しており、管路については、今後１０年間は耐用年数を超えないため当面の間は支障をきたすことはありませんが、処理施設といった機器類については老朽化が進行しており、年々修理費や機器の交換費用が増加していくことが予想されます。
　今後、更新時期が集中的に到来することを見据えた、更新事業の計画を策定します。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</si>
</sst>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FC-4B9E-ABA7-66826553D03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E2FC-4B9E-ABA7-66826553D03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62.01</c:v>
                </c:pt>
                <c:pt idx="1">
                  <c:v>56.88</c:v>
                </c:pt>
                <c:pt idx="2">
                  <c:v>55.23</c:v>
                </c:pt>
                <c:pt idx="3">
                  <c:v>55.68</c:v>
                </c:pt>
                <c:pt idx="4">
                  <c:v>60.27</c:v>
                </c:pt>
              </c:numCache>
            </c:numRef>
          </c:val>
          <c:extLst>
            <c:ext xmlns:c16="http://schemas.microsoft.com/office/drawing/2014/chart" uri="{C3380CC4-5D6E-409C-BE32-E72D297353CC}">
              <c16:uniqueId val="{00000000-5AEB-42FA-AFC3-DA4254A7052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54.06</c:v>
                </c:pt>
              </c:numCache>
            </c:numRef>
          </c:val>
          <c:smooth val="0"/>
          <c:extLst>
            <c:ext xmlns:c16="http://schemas.microsoft.com/office/drawing/2014/chart" uri="{C3380CC4-5D6E-409C-BE32-E72D297353CC}">
              <c16:uniqueId val="{00000001-5AEB-42FA-AFC3-DA4254A7052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96.93</c:v>
                </c:pt>
                <c:pt idx="1">
                  <c:v>97.11</c:v>
                </c:pt>
                <c:pt idx="2">
                  <c:v>97.21</c:v>
                </c:pt>
                <c:pt idx="3">
                  <c:v>97.32</c:v>
                </c:pt>
                <c:pt idx="4">
                  <c:v>97.24</c:v>
                </c:pt>
              </c:numCache>
            </c:numRef>
          </c:val>
          <c:extLst>
            <c:ext xmlns:c16="http://schemas.microsoft.com/office/drawing/2014/chart" uri="{C3380CC4-5D6E-409C-BE32-E72D297353CC}">
              <c16:uniqueId val="{00000000-15B6-4618-BED9-A11AD9AD833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90.11</c:v>
                </c:pt>
              </c:numCache>
            </c:numRef>
          </c:val>
          <c:smooth val="0"/>
          <c:extLst>
            <c:ext xmlns:c16="http://schemas.microsoft.com/office/drawing/2014/chart" uri="{C3380CC4-5D6E-409C-BE32-E72D297353CC}">
              <c16:uniqueId val="{00000001-15B6-4618-BED9-A11AD9AD833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47.83</c:v>
                </c:pt>
                <c:pt idx="1">
                  <c:v>48.59</c:v>
                </c:pt>
                <c:pt idx="2">
                  <c:v>101.48</c:v>
                </c:pt>
                <c:pt idx="3">
                  <c:v>101.54</c:v>
                </c:pt>
                <c:pt idx="4">
                  <c:v>100.26</c:v>
                </c:pt>
              </c:numCache>
            </c:numRef>
          </c:val>
          <c:extLst>
            <c:ext xmlns:c16="http://schemas.microsoft.com/office/drawing/2014/chart" uri="{C3380CC4-5D6E-409C-BE32-E72D297353CC}">
              <c16:uniqueId val="{00000000-DBEB-4A67-929F-02E1A8E2F12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EB-4A67-929F-02E1A8E2F12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33-4067-B83B-840085F2682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33-4067-B83B-840085F2682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9C-474E-B1E3-BB18E3A9198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9C-474E-B1E3-BB18E3A9198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12-4F5B-8121-4786A5A677F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12-4F5B-8121-4786A5A677F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6F-4A27-A328-6E9FAC554C9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6F-4A27-A328-6E9FAC554C9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8E-4BB9-867B-5EA411EB58D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654.71</c:v>
                </c:pt>
              </c:numCache>
            </c:numRef>
          </c:val>
          <c:smooth val="0"/>
          <c:extLst>
            <c:ext xmlns:c16="http://schemas.microsoft.com/office/drawing/2014/chart" uri="{C3380CC4-5D6E-409C-BE32-E72D297353CC}">
              <c16:uniqueId val="{00000001-D58E-4BB9-867B-5EA411EB58D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58.94</c:v>
                </c:pt>
                <c:pt idx="1">
                  <c:v>57.48</c:v>
                </c:pt>
                <c:pt idx="2">
                  <c:v>91.62</c:v>
                </c:pt>
                <c:pt idx="3">
                  <c:v>91.09</c:v>
                </c:pt>
                <c:pt idx="4">
                  <c:v>84.6</c:v>
                </c:pt>
              </c:numCache>
            </c:numRef>
          </c:val>
          <c:extLst>
            <c:ext xmlns:c16="http://schemas.microsoft.com/office/drawing/2014/chart" uri="{C3380CC4-5D6E-409C-BE32-E72D297353CC}">
              <c16:uniqueId val="{00000000-643B-4E3D-B29C-FAB68CD3CB5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65.37</c:v>
                </c:pt>
              </c:numCache>
            </c:numRef>
          </c:val>
          <c:smooth val="0"/>
          <c:extLst>
            <c:ext xmlns:c16="http://schemas.microsoft.com/office/drawing/2014/chart" uri="{C3380CC4-5D6E-409C-BE32-E72D297353CC}">
              <c16:uniqueId val="{00000001-643B-4E3D-B29C-FAB68CD3CB5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246.07</c:v>
                </c:pt>
                <c:pt idx="1">
                  <c:v>254.37</c:v>
                </c:pt>
                <c:pt idx="2">
                  <c:v>170.21</c:v>
                </c:pt>
                <c:pt idx="3">
                  <c:v>175.48</c:v>
                </c:pt>
                <c:pt idx="4">
                  <c:v>189.8</c:v>
                </c:pt>
              </c:numCache>
            </c:numRef>
          </c:val>
          <c:extLst>
            <c:ext xmlns:c16="http://schemas.microsoft.com/office/drawing/2014/chart" uri="{C3380CC4-5D6E-409C-BE32-E72D297353CC}">
              <c16:uniqueId val="{00000000-432D-46BB-BBFC-62753E4C900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228.99</c:v>
                </c:pt>
              </c:numCache>
            </c:numRef>
          </c:val>
          <c:smooth val="0"/>
          <c:extLst>
            <c:ext xmlns:c16="http://schemas.microsoft.com/office/drawing/2014/chart" uri="{C3380CC4-5D6E-409C-BE32-E72D297353CC}">
              <c16:uniqueId val="{00000001-432D-46BB-BBFC-62753E4C900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BA5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天栄村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非設置</v>
      </c>
      <c r="AE8" s="50"/>
      <c r="AF8" s="50"/>
      <c r="AG8" s="50"/>
      <c r="AH8" s="50"/>
      <c r="AI8" s="50"/>
      <c r="AJ8" s="50"/>
      <c r="AK8" s="3"/>
      <c r="AL8" s="51">
        <f>データ!S6</f>
        <v>5627</v>
      </c>
      <c r="AM8" s="51"/>
      <c r="AN8" s="51"/>
      <c r="AO8" s="51"/>
      <c r="AP8" s="51"/>
      <c r="AQ8" s="51"/>
      <c r="AR8" s="51"/>
      <c r="AS8" s="51"/>
      <c r="AT8" s="46">
        <f>データ!T6</f>
        <v>225.52</v>
      </c>
      <c r="AU8" s="46"/>
      <c r="AV8" s="46"/>
      <c r="AW8" s="46"/>
      <c r="AX8" s="46"/>
      <c r="AY8" s="46"/>
      <c r="AZ8" s="46"/>
      <c r="BA8" s="46"/>
      <c r="BB8" s="46">
        <f>データ!U6</f>
        <v>24.95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70.260000000000005</v>
      </c>
      <c r="Q10" s="46"/>
      <c r="R10" s="46"/>
      <c r="S10" s="46"/>
      <c r="T10" s="46"/>
      <c r="U10" s="46"/>
      <c r="V10" s="46"/>
      <c r="W10" s="46">
        <f>データ!Q6</f>
        <v>90.39</v>
      </c>
      <c r="X10" s="46"/>
      <c r="Y10" s="46"/>
      <c r="Z10" s="46"/>
      <c r="AA10" s="46"/>
      <c r="AB10" s="46"/>
      <c r="AC10" s="46"/>
      <c r="AD10" s="51">
        <f>データ!R6</f>
        <v>3850</v>
      </c>
      <c r="AE10" s="51"/>
      <c r="AF10" s="51"/>
      <c r="AG10" s="51"/>
      <c r="AH10" s="51"/>
      <c r="AI10" s="51"/>
      <c r="AJ10" s="51"/>
      <c r="AK10" s="2"/>
      <c r="AL10" s="51">
        <f>データ!V6</f>
        <v>3906</v>
      </c>
      <c r="AM10" s="51"/>
      <c r="AN10" s="51"/>
      <c r="AO10" s="51"/>
      <c r="AP10" s="51"/>
      <c r="AQ10" s="51"/>
      <c r="AR10" s="51"/>
      <c r="AS10" s="51"/>
      <c r="AT10" s="46">
        <f>データ!W6</f>
        <v>3.53</v>
      </c>
      <c r="AU10" s="46"/>
      <c r="AV10" s="46"/>
      <c r="AW10" s="46"/>
      <c r="AX10" s="46"/>
      <c r="AY10" s="46"/>
      <c r="AZ10" s="46"/>
      <c r="BA10" s="46"/>
      <c r="BB10" s="46">
        <f>データ!X6</f>
        <v>1106.52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121</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45</v>
      </c>
      <c r="O86" s="26" t="str">
        <f>データ!EO6</f>
        <v>【0.02】</v>
      </c>
    </row>
  </sheetData>
  <sheetProtection algorithmName="SHA-512" hashValue="GCS8rGApXoI4FYLztNvTNLS9FPcIoXAVOXVGkkdVfYeRQjrBzdza5sQFvi8MdRbYrSX97+VK9lp4B7p0MXcZZA==" saltValue="ACfg0ob4RT68JkhRCCzL6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73440</v>
      </c>
      <c r="D6" s="33">
        <f t="shared" si="3"/>
        <v>47</v>
      </c>
      <c r="E6" s="33">
        <f t="shared" si="3"/>
        <v>17</v>
      </c>
      <c r="F6" s="33">
        <f t="shared" si="3"/>
        <v>5</v>
      </c>
      <c r="G6" s="33">
        <f t="shared" si="3"/>
        <v>0</v>
      </c>
      <c r="H6" s="33" t="str">
        <f t="shared" si="3"/>
        <v>福島県　天栄村</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70.260000000000005</v>
      </c>
      <c r="Q6" s="34">
        <f t="shared" si="3"/>
        <v>90.39</v>
      </c>
      <c r="R6" s="34">
        <f t="shared" si="3"/>
        <v>3850</v>
      </c>
      <c r="S6" s="34">
        <f t="shared" si="3"/>
        <v>5627</v>
      </c>
      <c r="T6" s="34">
        <f t="shared" si="3"/>
        <v>225.52</v>
      </c>
      <c r="U6" s="34">
        <f t="shared" si="3"/>
        <v>24.95</v>
      </c>
      <c r="V6" s="34">
        <f t="shared" si="3"/>
        <v>3906</v>
      </c>
      <c r="W6" s="34">
        <f t="shared" si="3"/>
        <v>3.53</v>
      </c>
      <c r="X6" s="34">
        <f t="shared" si="3"/>
        <v>1106.52</v>
      </c>
      <c r="Y6" s="35">
        <f>IF(Y7="",NA(),Y7)</f>
        <v>47.83</v>
      </c>
      <c r="Z6" s="35">
        <f t="shared" ref="Z6:AH6" si="4">IF(Z7="",NA(),Z7)</f>
        <v>48.59</v>
      </c>
      <c r="AA6" s="35">
        <f t="shared" si="4"/>
        <v>101.48</v>
      </c>
      <c r="AB6" s="35">
        <f t="shared" si="4"/>
        <v>101.54</v>
      </c>
      <c r="AC6" s="35">
        <f t="shared" si="4"/>
        <v>100.26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654.71</v>
      </c>
      <c r="BP6" s="34" t="str">
        <f>IF(BP7="","",IF(BP7="-","【-】","【"&amp;SUBSTITUTE(TEXT(BP7,"#,##0.00"),"-","△")&amp;"】"))</f>
        <v>【765.47】</v>
      </c>
      <c r="BQ6" s="35">
        <f>IF(BQ7="",NA(),BQ7)</f>
        <v>58.94</v>
      </c>
      <c r="BR6" s="35">
        <f t="shared" ref="BR6:BZ6" si="8">IF(BR7="",NA(),BR7)</f>
        <v>57.48</v>
      </c>
      <c r="BS6" s="35">
        <f t="shared" si="8"/>
        <v>91.62</v>
      </c>
      <c r="BT6" s="35">
        <f t="shared" si="8"/>
        <v>91.09</v>
      </c>
      <c r="BU6" s="35">
        <f t="shared" si="8"/>
        <v>84.6</v>
      </c>
      <c r="BV6" s="35">
        <f t="shared" si="8"/>
        <v>52.19</v>
      </c>
      <c r="BW6" s="35">
        <f t="shared" si="8"/>
        <v>55.32</v>
      </c>
      <c r="BX6" s="35">
        <f t="shared" si="8"/>
        <v>59.8</v>
      </c>
      <c r="BY6" s="35">
        <f t="shared" si="8"/>
        <v>57.77</v>
      </c>
      <c r="BZ6" s="35">
        <f t="shared" si="8"/>
        <v>65.37</v>
      </c>
      <c r="CA6" s="34" t="str">
        <f>IF(CA7="","",IF(CA7="-","【-】","【"&amp;SUBSTITUTE(TEXT(CA7,"#,##0.00"),"-","△")&amp;"】"))</f>
        <v>【59.59】</v>
      </c>
      <c r="CB6" s="35">
        <f>IF(CB7="",NA(),CB7)</f>
        <v>246.07</v>
      </c>
      <c r="CC6" s="35">
        <f t="shared" ref="CC6:CK6" si="9">IF(CC7="",NA(),CC7)</f>
        <v>254.37</v>
      </c>
      <c r="CD6" s="35">
        <f t="shared" si="9"/>
        <v>170.21</v>
      </c>
      <c r="CE6" s="35">
        <f t="shared" si="9"/>
        <v>175.48</v>
      </c>
      <c r="CF6" s="35">
        <f t="shared" si="9"/>
        <v>189.8</v>
      </c>
      <c r="CG6" s="35">
        <f t="shared" si="9"/>
        <v>296.14</v>
      </c>
      <c r="CH6" s="35">
        <f t="shared" si="9"/>
        <v>283.17</v>
      </c>
      <c r="CI6" s="35">
        <f t="shared" si="9"/>
        <v>263.76</v>
      </c>
      <c r="CJ6" s="35">
        <f t="shared" si="9"/>
        <v>274.35000000000002</v>
      </c>
      <c r="CK6" s="35">
        <f t="shared" si="9"/>
        <v>228.99</v>
      </c>
      <c r="CL6" s="34" t="str">
        <f>IF(CL7="","",IF(CL7="-","【-】","【"&amp;SUBSTITUTE(TEXT(CL7,"#,##0.00"),"-","△")&amp;"】"))</f>
        <v>【257.86】</v>
      </c>
      <c r="CM6" s="35">
        <f>IF(CM7="",NA(),CM7)</f>
        <v>62.01</v>
      </c>
      <c r="CN6" s="35">
        <f t="shared" ref="CN6:CV6" si="10">IF(CN7="",NA(),CN7)</f>
        <v>56.88</v>
      </c>
      <c r="CO6" s="35">
        <f t="shared" si="10"/>
        <v>55.23</v>
      </c>
      <c r="CP6" s="35">
        <f t="shared" si="10"/>
        <v>55.68</v>
      </c>
      <c r="CQ6" s="35">
        <f t="shared" si="10"/>
        <v>60.27</v>
      </c>
      <c r="CR6" s="35">
        <f t="shared" si="10"/>
        <v>52.31</v>
      </c>
      <c r="CS6" s="35">
        <f t="shared" si="10"/>
        <v>60.65</v>
      </c>
      <c r="CT6" s="35">
        <f t="shared" si="10"/>
        <v>51.75</v>
      </c>
      <c r="CU6" s="35">
        <f t="shared" si="10"/>
        <v>50.68</v>
      </c>
      <c r="CV6" s="35">
        <f t="shared" si="10"/>
        <v>54.06</v>
      </c>
      <c r="CW6" s="34" t="str">
        <f>IF(CW7="","",IF(CW7="-","【-】","【"&amp;SUBSTITUTE(TEXT(CW7,"#,##0.00"),"-","△")&amp;"】"))</f>
        <v>【51.30】</v>
      </c>
      <c r="CX6" s="35">
        <f>IF(CX7="",NA(),CX7)</f>
        <v>96.93</v>
      </c>
      <c r="CY6" s="35">
        <f t="shared" ref="CY6:DG6" si="11">IF(CY7="",NA(),CY7)</f>
        <v>97.11</v>
      </c>
      <c r="CZ6" s="35">
        <f t="shared" si="11"/>
        <v>97.21</v>
      </c>
      <c r="DA6" s="35">
        <f t="shared" si="11"/>
        <v>97.32</v>
      </c>
      <c r="DB6" s="35">
        <f t="shared" si="11"/>
        <v>97.24</v>
      </c>
      <c r="DC6" s="35">
        <f t="shared" si="11"/>
        <v>84.32</v>
      </c>
      <c r="DD6" s="35">
        <f t="shared" si="11"/>
        <v>84.58</v>
      </c>
      <c r="DE6" s="35">
        <f t="shared" si="11"/>
        <v>84.84</v>
      </c>
      <c r="DF6" s="35">
        <f t="shared" si="11"/>
        <v>84.86</v>
      </c>
      <c r="DG6" s="35">
        <f t="shared" si="11"/>
        <v>90.11</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73440</v>
      </c>
      <c r="D7" s="37">
        <v>47</v>
      </c>
      <c r="E7" s="37">
        <v>17</v>
      </c>
      <c r="F7" s="37">
        <v>5</v>
      </c>
      <c r="G7" s="37">
        <v>0</v>
      </c>
      <c r="H7" s="37" t="s">
        <v>99</v>
      </c>
      <c r="I7" s="37" t="s">
        <v>100</v>
      </c>
      <c r="J7" s="37" t="s">
        <v>101</v>
      </c>
      <c r="K7" s="37" t="s">
        <v>102</v>
      </c>
      <c r="L7" s="37" t="s">
        <v>103</v>
      </c>
      <c r="M7" s="37" t="s">
        <v>104</v>
      </c>
      <c r="N7" s="38" t="s">
        <v>105</v>
      </c>
      <c r="O7" s="38" t="s">
        <v>106</v>
      </c>
      <c r="P7" s="38">
        <v>70.260000000000005</v>
      </c>
      <c r="Q7" s="38">
        <v>90.39</v>
      </c>
      <c r="R7" s="38">
        <v>3850</v>
      </c>
      <c r="S7" s="38">
        <v>5627</v>
      </c>
      <c r="T7" s="38">
        <v>225.52</v>
      </c>
      <c r="U7" s="38">
        <v>24.95</v>
      </c>
      <c r="V7" s="38">
        <v>3906</v>
      </c>
      <c r="W7" s="38">
        <v>3.53</v>
      </c>
      <c r="X7" s="38">
        <v>1106.52</v>
      </c>
      <c r="Y7" s="38">
        <v>47.83</v>
      </c>
      <c r="Z7" s="38">
        <v>48.59</v>
      </c>
      <c r="AA7" s="38">
        <v>101.48</v>
      </c>
      <c r="AB7" s="38">
        <v>101.54</v>
      </c>
      <c r="AC7" s="38">
        <v>100.26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654.71</v>
      </c>
      <c r="BP7" s="38">
        <v>765.47</v>
      </c>
      <c r="BQ7" s="38">
        <v>58.94</v>
      </c>
      <c r="BR7" s="38">
        <v>57.48</v>
      </c>
      <c r="BS7" s="38">
        <v>91.62</v>
      </c>
      <c r="BT7" s="38">
        <v>91.09</v>
      </c>
      <c r="BU7" s="38">
        <v>84.6</v>
      </c>
      <c r="BV7" s="38">
        <v>52.19</v>
      </c>
      <c r="BW7" s="38">
        <v>55.32</v>
      </c>
      <c r="BX7" s="38">
        <v>59.8</v>
      </c>
      <c r="BY7" s="38">
        <v>57.77</v>
      </c>
      <c r="BZ7" s="38">
        <v>65.37</v>
      </c>
      <c r="CA7" s="38">
        <v>59.59</v>
      </c>
      <c r="CB7" s="38">
        <v>246.07</v>
      </c>
      <c r="CC7" s="38">
        <v>254.37</v>
      </c>
      <c r="CD7" s="38">
        <v>170.21</v>
      </c>
      <c r="CE7" s="38">
        <v>175.48</v>
      </c>
      <c r="CF7" s="38">
        <v>189.8</v>
      </c>
      <c r="CG7" s="38">
        <v>296.14</v>
      </c>
      <c r="CH7" s="38">
        <v>283.17</v>
      </c>
      <c r="CI7" s="38">
        <v>263.76</v>
      </c>
      <c r="CJ7" s="38">
        <v>274.35000000000002</v>
      </c>
      <c r="CK7" s="38">
        <v>228.99</v>
      </c>
      <c r="CL7" s="38">
        <v>257.86</v>
      </c>
      <c r="CM7" s="38">
        <v>62.01</v>
      </c>
      <c r="CN7" s="38">
        <v>56.88</v>
      </c>
      <c r="CO7" s="38">
        <v>55.23</v>
      </c>
      <c r="CP7" s="38">
        <v>55.68</v>
      </c>
      <c r="CQ7" s="38">
        <v>60.27</v>
      </c>
      <c r="CR7" s="38">
        <v>52.31</v>
      </c>
      <c r="CS7" s="38">
        <v>60.65</v>
      </c>
      <c r="CT7" s="38">
        <v>51.75</v>
      </c>
      <c r="CU7" s="38">
        <v>50.68</v>
      </c>
      <c r="CV7" s="38">
        <v>54.06</v>
      </c>
      <c r="CW7" s="38">
        <v>51.3</v>
      </c>
      <c r="CX7" s="38">
        <v>96.93</v>
      </c>
      <c r="CY7" s="38">
        <v>97.11</v>
      </c>
      <c r="CZ7" s="38">
        <v>97.21</v>
      </c>
      <c r="DA7" s="38">
        <v>97.32</v>
      </c>
      <c r="DB7" s="38">
        <v>97.24</v>
      </c>
      <c r="DC7" s="38">
        <v>84.32</v>
      </c>
      <c r="DD7" s="38">
        <v>84.58</v>
      </c>
      <c r="DE7" s="38">
        <v>84.84</v>
      </c>
      <c r="DF7" s="38">
        <v>84.86</v>
      </c>
      <c r="DG7" s="38">
        <v>90.11</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116</v>
      </c>
      <c r="E13" t="s">
        <v>114</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2021-02-01T23:51:59Z</cp:lastPrinted>
  <dcterms:created xsi:type="dcterms:W3CDTF">2020-12-04T03:00:50Z</dcterms:created>
  <dcterms:modified xsi:type="dcterms:W3CDTF">2021-02-02T00:49:59Z</dcterms:modified>
  <cp:category/>
</cp:coreProperties>
</file>