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経営課\01企業会計係\★常用文書\●決算統計\H31決算統計\05経営比較分析表（令和元年度決算）の分析等について\R1年度データ（作成中）\"/>
    </mc:Choice>
  </mc:AlternateContent>
  <workbookProtection workbookAlgorithmName="SHA-512" workbookHashValue="+HeBdcBejA8iW8UHZsx5S9SkOBduE5v1kPE0HbAngtZ8uSIx0RXagrO9rYZvdF8V4vTfnWvaSmfKb6+21C/tbQ==" workbookSaltValue="7t/xkOuU9cddZ8NDWWY4Og==" workbookSpinCount="100000" lockStructure="1"/>
  <bookViews>
    <workbookView xWindow="0" yWindow="0" windowWidth="20490" windowHeight="907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<sst xmlns="http://schemas.openxmlformats.org/spreadsheetml/2006/main" count="247" uniqueCount="120">
  <si>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</si>
  <si>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</si>
  <si>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</si>
  <si>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</si>
  <si>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</si>
  <si>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</si>
  <si>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</si>
  <si>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</si>
  <si>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</si>
  <si>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</si>
  <si>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</si>
  <si>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</si>
  <si>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</si>
  <si>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</si>
  <si>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</si>
  <si>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</si>
  <si>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</si>
  <si>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</si>
  <si>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</si>
  <si>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</si>
  <si>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</si>
  <si>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</si>
  <si>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</si>
  <si>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</si>
  <si>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</si>
  <si>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</si>
  <si>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</si>
  <si>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</si>
  <si>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</si>
  <si>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</si>
  <si>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</si>
  <si>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</si>
  <si>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</si>
  <si>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</si>
  <si>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</si>
  <si>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</si>
  <si>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</si>
  <si>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</si>
  <si>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</si>
  <si>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</si>
  <si>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</si>
  <si>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</si>
  <si>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</si>
  <si>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</si>
  <si>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</si>
  <si>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</si>
  <si>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</si>
  <si>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</si>
  <si>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</si>
  <si>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</si>
  <si>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</si>
  <si>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</si>
  <si>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</si>
  <si>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</si>
  <si>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</si>
  <si>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</si>
  <si>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</si>
  <si>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</si>
  <si>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</si>
  <si>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</si>
  <si>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</si>
  <si>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</si>
  <si>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</si>
  <si>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</si>
  <si>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</si>
  <si>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</si>
  <si>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</si>
  <si>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</si>
  <si>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</si>
  <si>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</si>
  <si>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</si>
  <si>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</si>
  <si>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</si>
  <si>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</si>
  <si>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</si>
  <si>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</si>
  <si>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</si>
  <si>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</si>
  <si>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</si>
  <si>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</si>
  <si>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</si>
  <si>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</si>
  <si>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</si>
  <si>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</si>
  <si>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</si>
  <si>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</si>
  <si>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</si>
  <si>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</si>
  <si>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</si>
  <si>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</si>
  <si>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</si>
  <si>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</si>
  <si>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</si>
  <si>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</si>
  <si>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</si>
  <si>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</si>
  <si>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</si>
  <si>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</si>
  <si>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</si>
  <si>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</si>
  <si>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</si>
  <si>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</si>
  <si>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</si>
  <si>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</si>
  <si>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</si>
  <si>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</si>
  <si>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</si>
  <si>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</si>
  <si>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</si>
  <si>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</si>
  <si>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</si>
  <si>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</si>
  <si>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</si>
  <si>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</si>
  <si>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</si>
  <si>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</si>
  <si>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</si>
  <si>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当面は、通常の保守点検管理業務の中で、維持修繕に努める。</t>
    <rPh sb="1" eb="3">
      <t>トウメン</t>
    </rPh>
    <rPh sb="5" eb="7">
      <t>ツウジョウ</t>
    </rPh>
    <rPh sb="8" eb="10">
      <t>ホシュ</t>
    </rPh>
    <rPh sb="10" eb="12">
      <t>テンケン</t>
    </rPh>
    <rPh sb="12" eb="14">
      <t>カンリ</t>
    </rPh>
    <rPh sb="14" eb="16">
      <t>ギョウム</t>
    </rPh>
    <rPh sb="17" eb="18">
      <t>ナカ</t>
    </rPh>
    <rPh sb="20" eb="22">
      <t>イジ</t>
    </rPh>
    <rPh sb="22" eb="24">
      <t>シュウゼン</t>
    </rPh>
    <rPh sb="25" eb="26">
      <t>ツト</t>
    </rPh>
    <phoneticPr fontId="4"/>
  </si>
  <si>
    <t>　経営の健全性・効率性については、汚水処理費を使用料収入で賄いきれていないため、汚水処理費の削減が必要である。</t>
    <rPh sb="1" eb="3">
      <t>ケイエイ</t>
    </rPh>
    <rPh sb="4" eb="6">
      <t>ケンゼン</t>
    </rPh>
    <rPh sb="6" eb="7">
      <t>セイ</t>
    </rPh>
    <rPh sb="8" eb="11">
      <t>コウリツセイ</t>
    </rPh>
    <rPh sb="17" eb="19">
      <t>オスイ</t>
    </rPh>
    <rPh sb="19" eb="21">
      <t>ショリ</t>
    </rPh>
    <rPh sb="21" eb="22">
      <t>ヒ</t>
    </rPh>
    <rPh sb="23" eb="26">
      <t>シヨウリョウ</t>
    </rPh>
    <rPh sb="26" eb="28">
      <t>シュウニュウ</t>
    </rPh>
    <rPh sb="29" eb="30">
      <t>マカナ</t>
    </rPh>
    <rPh sb="40" eb="42">
      <t>オスイ</t>
    </rPh>
    <rPh sb="42" eb="44">
      <t>ショリ</t>
    </rPh>
    <rPh sb="44" eb="45">
      <t>ヒ</t>
    </rPh>
    <rPh sb="46" eb="48">
      <t>サクゲン</t>
    </rPh>
    <rPh sb="49" eb="51">
      <t>ヒツヨウ</t>
    </rPh>
    <phoneticPr fontId="4"/>
  </si>
  <si>
    <r>
      <t>①収益的収支比率
　使用料収入で賄えない分を他会計繰入金によって100％を維持している。
④企業債残高対事業規模比率
　</t>
    </r>
    <r>
      <rPr>
        <sz val="11"/>
        <rFont val="ＭＳ ゴシック"/>
        <family val="3"/>
        <charset val="128"/>
      </rPr>
      <t>新規借入がないため減少した。
⑤経費回収率</t>
    </r>
    <r>
      <rPr>
        <sz val="11"/>
        <color theme="1"/>
        <rFont val="ＭＳ ゴシック"/>
        <family val="3"/>
        <charset val="128"/>
      </rPr>
      <t xml:space="preserve">
　前年度比で汚水処理費の増加率に比べ、使用料収入の増加率が高かったため、経費回収率が上昇した。
⑥汚水処理原価
　類似団体と比較すると高く、汚水処理費の削減が必要である。
⑦施設利用率
　前年度比で人口が横ばいであったため、一日平均処理水量も横ばいとなった。
⑧水洗化率
　全戸が合併処理浄化槽により汚水処理が行われている。</t>
    </r>
    <rPh sb="1" eb="4">
      <t>シュウエキテキ</t>
    </rPh>
    <rPh sb="4" eb="6">
      <t>シュウシ</t>
    </rPh>
    <rPh sb="6" eb="8">
      <t>ヒリツ</t>
    </rPh>
    <rPh sb="10" eb="13">
      <t>シヨウリョウ</t>
    </rPh>
    <rPh sb="13" eb="15">
      <t>シュウニュウ</t>
    </rPh>
    <rPh sb="16" eb="17">
      <t>マカナ</t>
    </rPh>
    <rPh sb="20" eb="21">
      <t>ブン</t>
    </rPh>
    <rPh sb="22" eb="23">
      <t>タ</t>
    </rPh>
    <rPh sb="23" eb="25">
      <t>カイケイ</t>
    </rPh>
    <rPh sb="25" eb="27">
      <t>クリイレ</t>
    </rPh>
    <rPh sb="27" eb="28">
      <t>キン</t>
    </rPh>
    <rPh sb="37" eb="39">
      <t>イジ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60" eb="62">
      <t>シンキ</t>
    </rPh>
    <rPh sb="62" eb="64">
      <t>カリイレ</t>
    </rPh>
    <rPh sb="69" eb="71">
      <t>ゲンショウ</t>
    </rPh>
    <rPh sb="76" eb="78">
      <t>ケイヒ</t>
    </rPh>
    <rPh sb="78" eb="80">
      <t>カイシュウ</t>
    </rPh>
    <rPh sb="80" eb="81">
      <t>リツ</t>
    </rPh>
    <rPh sb="83" eb="87">
      <t>ゼンネンドヒ</t>
    </rPh>
    <rPh sb="88" eb="90">
      <t>オスイ</t>
    </rPh>
    <rPh sb="90" eb="92">
      <t>ショリ</t>
    </rPh>
    <rPh sb="92" eb="93">
      <t>ヒ</t>
    </rPh>
    <rPh sb="94" eb="96">
      <t>ゾウカ</t>
    </rPh>
    <rPh sb="96" eb="97">
      <t>リツ</t>
    </rPh>
    <rPh sb="98" eb="99">
      <t>クラ</t>
    </rPh>
    <rPh sb="101" eb="104">
      <t>シヨウリョウ</t>
    </rPh>
    <rPh sb="104" eb="106">
      <t>シュウニュウ</t>
    </rPh>
    <rPh sb="107" eb="109">
      <t>ゾウカ</t>
    </rPh>
    <rPh sb="109" eb="110">
      <t>リツ</t>
    </rPh>
    <rPh sb="111" eb="112">
      <t>タカ</t>
    </rPh>
    <rPh sb="118" eb="120">
      <t>ケイヒ</t>
    </rPh>
    <rPh sb="120" eb="122">
      <t>カイシュウ</t>
    </rPh>
    <rPh sb="122" eb="123">
      <t>リツ</t>
    </rPh>
    <rPh sb="124" eb="126">
      <t>ジョウショウ</t>
    </rPh>
    <rPh sb="131" eb="133">
      <t>オスイ</t>
    </rPh>
    <rPh sb="133" eb="135">
      <t>ショリ</t>
    </rPh>
    <rPh sb="135" eb="137">
      <t>ゲンカ</t>
    </rPh>
    <rPh sb="139" eb="141">
      <t>ルイジ</t>
    </rPh>
    <rPh sb="141" eb="143">
      <t>ダンタイ</t>
    </rPh>
    <rPh sb="144" eb="146">
      <t>ヒカク</t>
    </rPh>
    <rPh sb="149" eb="150">
      <t>タカ</t>
    </rPh>
    <rPh sb="152" eb="154">
      <t>オスイ</t>
    </rPh>
    <rPh sb="154" eb="156">
      <t>ショリ</t>
    </rPh>
    <rPh sb="156" eb="157">
      <t>ヒ</t>
    </rPh>
    <rPh sb="158" eb="160">
      <t>サクゲン</t>
    </rPh>
    <rPh sb="161" eb="163">
      <t>ヒツヨウ</t>
    </rPh>
    <rPh sb="169" eb="171">
      <t>シセツ</t>
    </rPh>
    <rPh sb="171" eb="174">
      <t>リヨウリツ</t>
    </rPh>
    <rPh sb="176" eb="180">
      <t>ゼンネンドヒ</t>
    </rPh>
    <rPh sb="181" eb="183">
      <t>ジンコウ</t>
    </rPh>
    <rPh sb="184" eb="185">
      <t>ヨコ</t>
    </rPh>
    <rPh sb="194" eb="196">
      <t>イチニチ</t>
    </rPh>
    <rPh sb="196" eb="198">
      <t>ヘイキン</t>
    </rPh>
    <rPh sb="198" eb="200">
      <t>ショリ</t>
    </rPh>
    <rPh sb="200" eb="202">
      <t>スイリョウ</t>
    </rPh>
    <rPh sb="203" eb="204">
      <t>ヨコ</t>
    </rPh>
    <rPh sb="213" eb="216">
      <t>スイセンカ</t>
    </rPh>
    <rPh sb="216" eb="217">
      <t>リツ</t>
    </rPh>
    <rPh sb="219" eb="221">
      <t>ゼンコ</t>
    </rPh>
    <rPh sb="222" eb="224">
      <t>ガッペイ</t>
    </rPh>
    <rPh sb="224" eb="226">
      <t>ショリ</t>
    </rPh>
    <rPh sb="226" eb="229">
      <t>ジョウカソウ</t>
    </rPh>
    <rPh sb="232" eb="234">
      <t>オスイ</t>
    </rPh>
    <rPh sb="234" eb="236">
      <t>ショリ</t>
    </rPh>
    <rPh sb="237" eb="238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</si>
</sst>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5-4379-95AA-49E96743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84656"/>
        <c:axId val="12698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35-4379-95AA-49E96743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84656"/>
        <c:axId val="126980344"/>
      </c:lineChart>
      <c:dateAx>
        <c:axId val="126984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80344"/>
        <c:crosses val="autoZero"/>
        <c:auto val="1"/>
        <c:lblOffset val="100"/>
        <c:baseTimeUnit val="years"/>
      </c:dateAx>
      <c:valAx>
        <c:axId val="12698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8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47.76</c:v>
                </c:pt>
                <c:pt idx="2">
                  <c:v>58.49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77-4414-9739-D57E57FAC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494208"/>
        <c:axId val="33949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60.25</c:v>
                </c:pt>
                <c:pt idx="1">
                  <c:v>61.94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77-4414-9739-D57E57FAC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94208"/>
        <c:axId val="339490680"/>
      </c:lineChart>
      <c:dateAx>
        <c:axId val="339494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490680"/>
        <c:crosses val="autoZero"/>
        <c:auto val="1"/>
        <c:lblOffset val="100"/>
        <c:baseTimeUnit val="years"/>
      </c:dateAx>
      <c:valAx>
        <c:axId val="33949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49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2-4E35-A5AC-1621B4B67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491072"/>
        <c:axId val="33949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94.14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22-4E35-A5AC-1621B4B67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91072"/>
        <c:axId val="339493424"/>
      </c:lineChart>
      <c:dateAx>
        <c:axId val="339491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493424"/>
        <c:crosses val="autoZero"/>
        <c:auto val="1"/>
        <c:lblOffset val="100"/>
        <c:baseTimeUnit val="years"/>
      </c:dateAx>
      <c:valAx>
        <c:axId val="33949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49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78.3</c:v>
                </c:pt>
                <c:pt idx="1">
                  <c:v>79.95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5E-4F07-ACF5-B9168F28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79168"/>
        <c:axId val="12698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5E-4F07-ACF5-B9168F28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9168"/>
        <c:axId val="126982696"/>
      </c:lineChart>
      <c:dateAx>
        <c:axId val="126979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82696"/>
        <c:crosses val="autoZero"/>
        <c:auto val="1"/>
        <c:lblOffset val="100"/>
        <c:baseTimeUnit val="years"/>
      </c:dateAx>
      <c:valAx>
        <c:axId val="12698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7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3-420F-9A34-DCC50BFE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79560"/>
        <c:axId val="12697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33-420F-9A34-DCC50BFE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9560"/>
        <c:axId val="126979952"/>
      </c:lineChart>
      <c:dateAx>
        <c:axId val="126979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79952"/>
        <c:crosses val="autoZero"/>
        <c:auto val="1"/>
        <c:lblOffset val="100"/>
        <c:baseTimeUnit val="years"/>
      </c:dateAx>
      <c:valAx>
        <c:axId val="12697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79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5E-44DB-AE5B-AF96DAD4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77600"/>
        <c:axId val="12698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5E-44DB-AE5B-AF96DAD4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7600"/>
        <c:axId val="126980736"/>
      </c:lineChart>
      <c:dateAx>
        <c:axId val="126977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80736"/>
        <c:crosses val="autoZero"/>
        <c:auto val="1"/>
        <c:lblOffset val="100"/>
        <c:baseTimeUnit val="years"/>
      </c:dateAx>
      <c:valAx>
        <c:axId val="12698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7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AC-49FA-94F9-BCE4BD4B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7152"/>
        <c:axId val="33939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AC-49FA-94F9-BCE4BD4B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97152"/>
        <c:axId val="339391664"/>
      </c:lineChart>
      <c:dateAx>
        <c:axId val="339397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391664"/>
        <c:crosses val="autoZero"/>
        <c:auto val="1"/>
        <c:lblOffset val="100"/>
        <c:baseTimeUnit val="years"/>
      </c:dateAx>
      <c:valAx>
        <c:axId val="33939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29-4F34-A752-B56228E0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2840"/>
        <c:axId val="33939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29-4F34-A752-B56228E0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92840"/>
        <c:axId val="339394800"/>
      </c:lineChart>
      <c:dateAx>
        <c:axId val="339392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394800"/>
        <c:crosses val="autoZero"/>
        <c:auto val="1"/>
        <c:lblOffset val="100"/>
        <c:baseTimeUnit val="years"/>
      </c:dateAx>
      <c:valAx>
        <c:axId val="33939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9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143.69</c:v>
                </c:pt>
                <c:pt idx="2">
                  <c:v>47.25</c:v>
                </c:pt>
                <c:pt idx="3">
                  <c:v>27.79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DD-419D-8ECE-39B46242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4016"/>
        <c:axId val="33939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241.49</c:v>
                </c:pt>
                <c:pt idx="1">
                  <c:v>248.44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DD-419D-8ECE-39B46242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94016"/>
        <c:axId val="339391272"/>
      </c:lineChart>
      <c:dateAx>
        <c:axId val="339394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391272"/>
        <c:crosses val="autoZero"/>
        <c:auto val="1"/>
        <c:lblOffset val="100"/>
        <c:baseTimeUnit val="years"/>
      </c:dateAx>
      <c:valAx>
        <c:axId val="33939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9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65.11</c:v>
                </c:pt>
                <c:pt idx="1">
                  <c:v>73.260000000000005</c:v>
                </c:pt>
                <c:pt idx="2">
                  <c:v>97.03</c:v>
                </c:pt>
                <c:pt idx="3">
                  <c:v>67</c:v>
                </c:pt>
                <c:pt idx="4">
                  <c:v>71.92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25-4967-9700-601A8580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3624"/>
        <c:axId val="33939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65.7</c:v>
                </c:pt>
                <c:pt idx="1">
                  <c:v>66.73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5-4967-9700-601A8580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93624"/>
        <c:axId val="339395192"/>
      </c:lineChart>
      <c:dateAx>
        <c:axId val="339393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395192"/>
        <c:crosses val="autoZero"/>
        <c:auto val="1"/>
        <c:lblOffset val="100"/>
        <c:baseTimeUnit val="years"/>
      </c:dateAx>
      <c:valAx>
        <c:axId val="33939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9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400.02</c:v>
                </c:pt>
                <c:pt idx="1">
                  <c:v>341.61</c:v>
                </c:pt>
                <c:pt idx="2">
                  <c:v>329.74</c:v>
                </c:pt>
                <c:pt idx="3">
                  <c:v>414.56</c:v>
                </c:pt>
                <c:pt idx="4">
                  <c:v>424.06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D-433E-ADEA-F8F9A4D3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7544"/>
        <c:axId val="33939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247.94</c:v>
                </c:pt>
                <c:pt idx="1">
                  <c:v>241.29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0D-433E-ADEA-F8F9A4D3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97544"/>
        <c:axId val="339390488"/>
      </c:lineChart>
      <c:dateAx>
        <c:axId val="339397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390488"/>
        <c:crosses val="autoZero"/>
        <c:auto val="1"/>
        <c:lblOffset val="100"/>
        <c:baseTimeUnit val="years"/>
      </c:dateAx>
      <c:valAx>
        <c:axId val="33939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97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topLeftCell="Y38" zoomScale="85" zoomScaleNormal="85" zoomScaleSheetLayoutView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須賀川市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76360</v>
      </c>
      <c r="AM8" s="51"/>
      <c r="AN8" s="51"/>
      <c r="AO8" s="51"/>
      <c r="AP8" s="51"/>
      <c r="AQ8" s="51"/>
      <c r="AR8" s="51"/>
      <c r="AS8" s="51"/>
      <c r="AT8" s="46">
        <f>データ!T6</f>
        <v>279.43</v>
      </c>
      <c r="AU8" s="46"/>
      <c r="AV8" s="46"/>
      <c r="AW8" s="46"/>
      <c r="AX8" s="46"/>
      <c r="AY8" s="46"/>
      <c r="AZ8" s="46"/>
      <c r="BA8" s="46"/>
      <c r="BB8" s="46">
        <f>データ!U6</f>
        <v>273.27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4840</v>
      </c>
      <c r="AE10" s="51"/>
      <c r="AF10" s="51"/>
      <c r="AG10" s="51"/>
      <c r="AH10" s="51"/>
      <c r="AI10" s="51"/>
      <c r="AJ10" s="51"/>
      <c r="AK10" s="2"/>
      <c r="AL10" s="51">
        <f>データ!V6</f>
        <v>112</v>
      </c>
      <c r="AM10" s="51"/>
      <c r="AN10" s="51"/>
      <c r="AO10" s="51"/>
      <c r="AP10" s="51"/>
      <c r="AQ10" s="51"/>
      <c r="AR10" s="51"/>
      <c r="AS10" s="51"/>
      <c r="AT10" s="46">
        <f>データ!W6</f>
        <v>14</v>
      </c>
      <c r="AU10" s="46"/>
      <c r="AV10" s="46"/>
      <c r="AW10" s="46"/>
      <c r="AX10" s="46"/>
      <c r="AY10" s="46"/>
      <c r="AZ10" s="46"/>
      <c r="BA10" s="46"/>
      <c r="BB10" s="46">
        <f>データ!X6</f>
        <v>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QVTG4+w2tPKNjKi7/Ws/EvqXi+qm3+FoKox702mWaxVwmg7sT6G4q1r3yyi+tzSsc+GWyWP6MB8ogmsC1qOo1w==" saltValue="z8eTcu25GZmhgf9cLC3UC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72079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0.15</v>
      </c>
      <c r="Q6" s="34">
        <f t="shared" si="3"/>
        <v>100</v>
      </c>
      <c r="R6" s="34">
        <f t="shared" si="3"/>
        <v>4840</v>
      </c>
      <c r="S6" s="34">
        <f t="shared" si="3"/>
        <v>76360</v>
      </c>
      <c r="T6" s="34">
        <f t="shared" si="3"/>
        <v>279.43</v>
      </c>
      <c r="U6" s="34">
        <f t="shared" si="3"/>
        <v>273.27</v>
      </c>
      <c r="V6" s="34">
        <f t="shared" si="3"/>
        <v>112</v>
      </c>
      <c r="W6" s="34">
        <f t="shared" si="3"/>
        <v>14</v>
      </c>
      <c r="X6" s="34">
        <f t="shared" si="3"/>
        <v>8</v>
      </c>
      <c r="Y6" s="35">
        <f>IF(Y7="",NA(),Y7)</f>
        <v>78.3</v>
      </c>
      <c r="Z6" s="35">
        <f t="shared" ref="Z6:AH6" si="4">IF(Z7="",NA(),Z7)</f>
        <v>79.95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143.69</v>
      </c>
      <c r="BH6" s="35">
        <f t="shared" si="7"/>
        <v>47.25</v>
      </c>
      <c r="BI6" s="35">
        <f t="shared" si="7"/>
        <v>27.79</v>
      </c>
      <c r="BJ6" s="34">
        <f t="shared" si="7"/>
        <v>0</v>
      </c>
      <c r="BK6" s="35">
        <f t="shared" si="7"/>
        <v>241.49</v>
      </c>
      <c r="BL6" s="35">
        <f t="shared" si="7"/>
        <v>248.44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65.11</v>
      </c>
      <c r="BR6" s="35">
        <f t="shared" ref="BR6:BZ6" si="8">IF(BR7="",NA(),BR7)</f>
        <v>73.260000000000005</v>
      </c>
      <c r="BS6" s="35">
        <f t="shared" si="8"/>
        <v>97.03</v>
      </c>
      <c r="BT6" s="35">
        <f t="shared" si="8"/>
        <v>67</v>
      </c>
      <c r="BU6" s="35">
        <f t="shared" si="8"/>
        <v>71.92</v>
      </c>
      <c r="BV6" s="35">
        <f t="shared" si="8"/>
        <v>65.7</v>
      </c>
      <c r="BW6" s="35">
        <f t="shared" si="8"/>
        <v>66.73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400.02</v>
      </c>
      <c r="CC6" s="35">
        <f t="shared" ref="CC6:CK6" si="9">IF(CC7="",NA(),CC7)</f>
        <v>341.61</v>
      </c>
      <c r="CD6" s="35">
        <f t="shared" si="9"/>
        <v>329.74</v>
      </c>
      <c r="CE6" s="35">
        <f t="shared" si="9"/>
        <v>414.56</v>
      </c>
      <c r="CF6" s="35">
        <f t="shared" si="9"/>
        <v>424.06</v>
      </c>
      <c r="CG6" s="35">
        <f t="shared" si="9"/>
        <v>247.94</v>
      </c>
      <c r="CH6" s="35">
        <f t="shared" si="9"/>
        <v>241.29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54.55</v>
      </c>
      <c r="CN6" s="35">
        <f t="shared" ref="CN6:CV6" si="10">IF(CN7="",NA(),CN7)</f>
        <v>47.76</v>
      </c>
      <c r="CO6" s="35">
        <f t="shared" si="10"/>
        <v>58.49</v>
      </c>
      <c r="CP6" s="35">
        <f t="shared" si="10"/>
        <v>50</v>
      </c>
      <c r="CQ6" s="35">
        <f t="shared" si="10"/>
        <v>50</v>
      </c>
      <c r="CR6" s="35">
        <f t="shared" si="10"/>
        <v>60.25</v>
      </c>
      <c r="CS6" s="35">
        <f t="shared" si="10"/>
        <v>61.94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95.26</v>
      </c>
      <c r="DD6" s="35">
        <f t="shared" si="11"/>
        <v>94.14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72079</v>
      </c>
      <c r="D7" s="37">
        <v>47</v>
      </c>
      <c r="E7" s="37">
        <v>18</v>
      </c>
      <c r="F7" s="37">
        <v>0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0.15</v>
      </c>
      <c r="Q7" s="38">
        <v>100</v>
      </c>
      <c r="R7" s="38">
        <v>4840</v>
      </c>
      <c r="S7" s="38">
        <v>76360</v>
      </c>
      <c r="T7" s="38">
        <v>279.43</v>
      </c>
      <c r="U7" s="38">
        <v>273.27</v>
      </c>
      <c r="V7" s="38">
        <v>112</v>
      </c>
      <c r="W7" s="38">
        <v>14</v>
      </c>
      <c r="X7" s="38">
        <v>8</v>
      </c>
      <c r="Y7" s="38">
        <v>78.3</v>
      </c>
      <c r="Z7" s="38">
        <v>79.95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143.69</v>
      </c>
      <c r="BH7" s="38">
        <v>47.25</v>
      </c>
      <c r="BI7" s="38">
        <v>27.79</v>
      </c>
      <c r="BJ7" s="38">
        <v>0</v>
      </c>
      <c r="BK7" s="38">
        <v>241.49</v>
      </c>
      <c r="BL7" s="38">
        <v>248.44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65.11</v>
      </c>
      <c r="BR7" s="38">
        <v>73.260000000000005</v>
      </c>
      <c r="BS7" s="38">
        <v>97.03</v>
      </c>
      <c r="BT7" s="38">
        <v>67</v>
      </c>
      <c r="BU7" s="38">
        <v>71.92</v>
      </c>
      <c r="BV7" s="38">
        <v>65.7</v>
      </c>
      <c r="BW7" s="38">
        <v>66.73</v>
      </c>
      <c r="BX7" s="38">
        <v>64.78</v>
      </c>
      <c r="BY7" s="38">
        <v>63.06</v>
      </c>
      <c r="BZ7" s="38">
        <v>62.5</v>
      </c>
      <c r="CA7" s="38">
        <v>59.98</v>
      </c>
      <c r="CB7" s="38">
        <v>400.02</v>
      </c>
      <c r="CC7" s="38">
        <v>341.61</v>
      </c>
      <c r="CD7" s="38">
        <v>329.74</v>
      </c>
      <c r="CE7" s="38">
        <v>414.56</v>
      </c>
      <c r="CF7" s="38">
        <v>424.06</v>
      </c>
      <c r="CG7" s="38">
        <v>247.94</v>
      </c>
      <c r="CH7" s="38">
        <v>241.29</v>
      </c>
      <c r="CI7" s="38">
        <v>250.21</v>
      </c>
      <c r="CJ7" s="38">
        <v>264.77</v>
      </c>
      <c r="CK7" s="38">
        <v>269.33</v>
      </c>
      <c r="CL7" s="38">
        <v>272.98</v>
      </c>
      <c r="CM7" s="38">
        <v>54.55</v>
      </c>
      <c r="CN7" s="38">
        <v>47.76</v>
      </c>
      <c r="CO7" s="38">
        <v>58.49</v>
      </c>
      <c r="CP7" s="38">
        <v>50</v>
      </c>
      <c r="CQ7" s="38">
        <v>50</v>
      </c>
      <c r="CR7" s="38">
        <v>60.25</v>
      </c>
      <c r="CS7" s="38">
        <v>61.94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95.26</v>
      </c>
      <c r="DD7" s="38">
        <v>94.14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112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1216</cp:lastModifiedBy>
  <cp:lastPrinted>2021-01-22T04:25:03Z</cp:lastPrinted>
  <dcterms:created xsi:type="dcterms:W3CDTF">2020-12-04T03:15:58Z</dcterms:created>
  <dcterms:modified xsi:type="dcterms:W3CDTF">2021-01-22T04:25:04Z</dcterms:modified>
  <cp:category/>
</cp:coreProperties>
</file>