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igari-a\Desktop\"/>
    </mc:Choice>
  </mc:AlternateContent>
  <xr:revisionPtr revIDLastSave="0" documentId="13_ncr:1_{97385373-1088-42D4-9AEF-CF0AAF06423F}" xr6:coauthVersionLast="45" xr6:coauthVersionMax="45" xr10:uidLastSave="{00000000-0000-0000-0000-000000000000}"/>
  <workbookProtection workbookAlgorithmName="SHA-512" workbookHashValue="v4byUhRQjCwgOec5+VVYDohH0nVsU9wgcWizU1Ca/xLp6C0VdjUoZV6spLqCiwThY+39GlpuSLwmYRKAwEo8PQ==" workbookSaltValue="k2bzNkzHU2tqHcISJG79aw=="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<sst xmlns="http://schemas.openxmlformats.org/spreadsheetml/2006/main" count="223" uniqueCount="107">
  <si>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</si>
  <si>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</si>
  <si>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</si>
  <si>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</si>
  <si>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</si>
  <si>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</si>
  <si>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</si>
  <si>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</si>
  <si>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</si>
  <si>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</si>
  <si>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</si>
  <si>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</si>
  <si>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</si>
  <si>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</si>
  <si>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</si>
  <si>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</si>
  <si>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</si>
  <si>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</si>
  <si>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</si>
  <si>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</si>
  <si>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</si>
  <si>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</si>
  <si>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</si>
  <si>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</si>
  <si>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</si>
  <si>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</si>
  <si>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</si>
  <si>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</si>
  <si>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</si>
  <si>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</si>
  <si>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</si>
  <si>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</si>
  <si>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</si>
  <si>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</si>
  <si>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</si>
  <si>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</si>
  <si>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</si>
  <si>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</si>
  <si>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</si>
  <si>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</si>
  <si>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</si>
  <si>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</si>
  <si>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</si>
  <si>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</si>
  <si>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</si>
  <si>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</si>
  <si>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</si>
  <si>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</si>
  <si>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</si>
  <si>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</si>
  <si>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</si>
  <si>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</si>
  <si>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</si>
  <si>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</si>
  <si>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</si>
  <si>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</si>
  <si>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</si>
  <si>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</si>
  <si>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</si>
  <si>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</si>
  <si>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</si>
  <si>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</si>
  <si>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</si>
  <si>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</si>
  <si>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</si>
  <si>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</si>
  <si>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</si>
  <si>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</si>
  <si>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</si>
  <si>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</si>
  <si>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</si>
  <si>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</si>
  <si>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</si>
  <si>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</si>
  <si>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</si>
  <si>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</si>
  <si>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</si>
  <si>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</si>
  <si>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</si>
  <si>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</si>
  <si>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</si>
  <si>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</si>
  <si>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</si>
  <si>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</si>
  <si>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</si>
  <si>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</si>
  <si>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</si>
  <si>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</si>
  <si>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</si>
  <si>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</si>
  <si>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</si>
  <si>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</si>
  <si>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双葉地方水道企業団</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</si>
  <si>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</si>
  <si>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</si>
  <si>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</si>
  <si>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</si>
  <si>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</si>
  <si>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</si>
  <si>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</si>
  <si>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</si>
  <si>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</si>
  <si>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</si>
  <si>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</si>
  <si>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平成23年3月11日の東日本大震災並びに原発事故により、給水区域の大部分が政府避難指示区域となったことから、住民避難や企業撤退に伴い給水収益が大幅減少となっている。
　平成23年度以降は、避難指示区域の一部再編に伴う住民帰還等により、給水収益はわずかだが増加傾向となっている。
　①経常収支比率、②累積欠損金比率、④企業債残高対給水収益比率、⑤料金回収率、⑥給水原価、⑧有収率は改善傾向にあるが、平成30年度においても給水区域の大半が政府避難指示区域であることから、一日平均配水量・給水収益は大幅に減少したままであり、類似団体平均値を大幅に下回る結果となっている。
　③流動比率は毎年100％を大きく上回っており、支払能力は十分備えているが、給水収益が改善されない場合は減少することが見込まれる。
　⑧有収率は災害復旧作業に伴う管洗浄等の無効水量が生じているため類似団体平均値を大幅に下回る結果となっている。
　このことから、震災による災害復旧並びに復興事業を推進しながら、健全で効率的な経営が出来るよう、給水収益の増加などの経営改善に向けた取組がが重要課題となっている。</t>
    <rPh sb="186" eb="188">
      <t>ユウシュウ</t>
    </rPh>
    <rPh sb="188" eb="189">
      <t>リツ</t>
    </rPh>
    <phoneticPr fontId="16"/>
  </si>
  <si>
    <t xml:space="preserve">　新しい施設が比較的多いため①有形固定資産減価償却率、②管路経年化率は類似団体平均値を下回る結果となっているが、平成28年度以降増加しており、今後も増加が見込まれる。
　③管路更新率については災害復旧や復興事業に合わせ効率的に管路を更新しており、類似団体平均値を上回る結果となった。今後も管路経年化率が増加することを踏まえ、計画的な更新が必要である。
</t>
    <phoneticPr fontId="4"/>
  </si>
  <si>
    <t>　東日本大震災並びに原発事故により、給水区域の大部分が政府避難指示区域となったことから、給水収益が大幅減少となっている。給水収益は年々増加傾向ではあるが、各指標とも震災前の水準には回復していない状況である。このことから、健全で効率的な経営が出来るよう給水収益の早期改善による収益確保が課題である。
　老朽管更新は引き続き災害復旧や復興事業に合わせ効率的に更新を実施する必要がある。
　また、老朽化施設更新や政府避難指示区域内にある未稼働施設の取扱いについては、今後の政府避難指示区域再編の動向や経営の健全性も踏まえ、施設の効率的な運用について見直す必要がある。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</si>
</sst>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Fill="1" applyBorder="1" applyAlignment="1" applyProtection="1">
      <alignment horizontal="left" vertical="top" wrapText="1"/>
      <protection locked="0"/>
    </xf>
    <xf numFmtId="0" fontId="15" fillId="0" borderId="0" xfId="2" applyFont="1" applyFill="1" applyAlignment="1" applyProtection="1">
      <alignment horizontal="left" vertical="top" wrapText="1"/>
      <protection locked="0"/>
    </xf>
    <xf numFmtId="0" fontId="15" fillId="0" borderId="10" xfId="2"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cellXfs>
  <cellStyles count="3">
    <cellStyle name="桁区切り" xfId="1" builtinId="6"/>
    <cellStyle name="標準" xfId="0" builtinId="0"/>
    <cellStyle name="標準 2" xfId="2" xr:uid="{37CB115D-05EF-4D9E-8C53-669A455AC6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0.26</c:v>
                </c:pt>
                <c:pt idx="2">
                  <c:v>0.19</c:v>
                </c:pt>
                <c:pt idx="3">
                  <c:v>0.97</c:v>
                </c:pt>
                <c:pt idx="4">
                  <c:v>1.07</c:v>
                </c:pt>
              </c:numCache>
            </c:numRef>
          </c:val>
          <c:extLst>
            <c:ext xmlns:c16="http://schemas.microsoft.com/office/drawing/2014/chart" uri="{C3380CC4-5D6E-409C-BE32-E72D297353CC}">
              <c16:uniqueId val="{00000000-7D0D-4C79-AE0E-132D9FA9C6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0.52</c:v>
                </c:pt>
              </c:numCache>
            </c:numRef>
          </c:val>
          <c:smooth val="0"/>
          <c:extLst>
            <c:ext xmlns:c16="http://schemas.microsoft.com/office/drawing/2014/chart" uri="{C3380CC4-5D6E-409C-BE32-E72D297353CC}">
              <c16:uniqueId val="{00000001-7D0D-4C79-AE0E-132D9FA9C6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20.190000000000001</c:v>
                </c:pt>
                <c:pt idx="1">
                  <c:v>32.28</c:v>
                </c:pt>
                <c:pt idx="2">
                  <c:v>37.479999999999997</c:v>
                </c:pt>
                <c:pt idx="3">
                  <c:v>35.74</c:v>
                </c:pt>
                <c:pt idx="4">
                  <c:v>30.34</c:v>
                </c:pt>
              </c:numCache>
            </c:numRef>
          </c:val>
          <c:extLst>
            <c:ext xmlns:c16="http://schemas.microsoft.com/office/drawing/2014/chart" uri="{C3380CC4-5D6E-409C-BE32-E72D297353CC}">
              <c16:uniqueId val="{00000000-735D-4FDA-BBEF-1F477ED071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50.29</c:v>
                </c:pt>
              </c:numCache>
            </c:numRef>
          </c:val>
          <c:smooth val="0"/>
          <c:extLst>
            <c:ext xmlns:c16="http://schemas.microsoft.com/office/drawing/2014/chart" uri="{C3380CC4-5D6E-409C-BE32-E72D297353CC}">
              <c16:uniqueId val="{00000001-735D-4FDA-BBEF-1F477ED071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45.94</c:v>
                </c:pt>
                <c:pt idx="1">
                  <c:v>40.25</c:v>
                </c:pt>
                <c:pt idx="2">
                  <c:v>38.9</c:v>
                </c:pt>
                <c:pt idx="3">
                  <c:v>45.57</c:v>
                </c:pt>
                <c:pt idx="4">
                  <c:v>48.95</c:v>
                </c:pt>
              </c:numCache>
            </c:numRef>
          </c:val>
          <c:extLst>
            <c:ext xmlns:c16="http://schemas.microsoft.com/office/drawing/2014/chart" uri="{C3380CC4-5D6E-409C-BE32-E72D297353CC}">
              <c16:uniqueId val="{00000000-0F4E-43A7-A00B-8DC59E3960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77.73</c:v>
                </c:pt>
              </c:numCache>
            </c:numRef>
          </c:val>
          <c:smooth val="0"/>
          <c:extLst>
            <c:ext xmlns:c16="http://schemas.microsoft.com/office/drawing/2014/chart" uri="{C3380CC4-5D6E-409C-BE32-E72D297353CC}">
              <c16:uniqueId val="{00000001-0F4E-43A7-A00B-8DC59E3960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87.67</c:v>
                </c:pt>
                <c:pt idx="1">
                  <c:v>91.82</c:v>
                </c:pt>
                <c:pt idx="2">
                  <c:v>93.11</c:v>
                </c:pt>
                <c:pt idx="3">
                  <c:v>97</c:v>
                </c:pt>
                <c:pt idx="4">
                  <c:v>99.83</c:v>
                </c:pt>
              </c:numCache>
            </c:numRef>
          </c:val>
          <c:extLst>
            <c:ext xmlns:c16="http://schemas.microsoft.com/office/drawing/2014/chart" uri="{C3380CC4-5D6E-409C-BE32-E72D297353CC}">
              <c16:uniqueId val="{00000000-A22C-4AE1-B9C6-B8429397C4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103.81</c:v>
                </c:pt>
              </c:numCache>
            </c:numRef>
          </c:val>
          <c:smooth val="0"/>
          <c:extLst>
            <c:ext xmlns:c16="http://schemas.microsoft.com/office/drawing/2014/chart" uri="{C3380CC4-5D6E-409C-BE32-E72D297353CC}">
              <c16:uniqueId val="{00000001-A22C-4AE1-B9C6-B8429397C4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36.93</c:v>
                </c:pt>
                <c:pt idx="1">
                  <c:v>39.049999999999997</c:v>
                </c:pt>
                <c:pt idx="2">
                  <c:v>41.24</c:v>
                </c:pt>
                <c:pt idx="3">
                  <c:v>43.38</c:v>
                </c:pt>
                <c:pt idx="4">
                  <c:v>44.44</c:v>
                </c:pt>
              </c:numCache>
            </c:numRef>
          </c:val>
          <c:extLst>
            <c:ext xmlns:c16="http://schemas.microsoft.com/office/drawing/2014/chart" uri="{C3380CC4-5D6E-409C-BE32-E72D297353CC}">
              <c16:uniqueId val="{00000000-5F0F-4D7F-9415-8514D1039A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45.85</c:v>
                </c:pt>
              </c:numCache>
            </c:numRef>
          </c:val>
          <c:smooth val="0"/>
          <c:extLst>
            <c:ext xmlns:c16="http://schemas.microsoft.com/office/drawing/2014/chart" uri="{C3380CC4-5D6E-409C-BE32-E72D297353CC}">
              <c16:uniqueId val="{00000001-5F0F-4D7F-9415-8514D1039A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1.38</c:v>
                </c:pt>
                <c:pt idx="1">
                  <c:v>1.39</c:v>
                </c:pt>
                <c:pt idx="2">
                  <c:v>4.49</c:v>
                </c:pt>
                <c:pt idx="3">
                  <c:v>6.26</c:v>
                </c:pt>
                <c:pt idx="4">
                  <c:v>9.42</c:v>
                </c:pt>
              </c:numCache>
            </c:numRef>
          </c:val>
          <c:extLst>
            <c:ext xmlns:c16="http://schemas.microsoft.com/office/drawing/2014/chart" uri="{C3380CC4-5D6E-409C-BE32-E72D297353CC}">
              <c16:uniqueId val="{00000000-4619-4834-889B-E26D9EECC0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14.13</c:v>
                </c:pt>
              </c:numCache>
            </c:numRef>
          </c:val>
          <c:smooth val="0"/>
          <c:extLst>
            <c:ext xmlns:c16="http://schemas.microsoft.com/office/drawing/2014/chart" uri="{C3380CC4-5D6E-409C-BE32-E72D297353CC}">
              <c16:uniqueId val="{00000001-4619-4834-889B-E26D9EECC0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1178.3800000000001</c:v>
                </c:pt>
                <c:pt idx="1">
                  <c:v>872.06</c:v>
                </c:pt>
                <c:pt idx="2">
                  <c:v>713.53</c:v>
                </c:pt>
                <c:pt idx="3">
                  <c:v>611.88</c:v>
                </c:pt>
                <c:pt idx="4">
                  <c:v>522.35</c:v>
                </c:pt>
              </c:numCache>
            </c:numRef>
          </c:val>
          <c:extLst>
            <c:ext xmlns:c16="http://schemas.microsoft.com/office/drawing/2014/chart" uri="{C3380CC4-5D6E-409C-BE32-E72D297353CC}">
              <c16:uniqueId val="{00000000-AC5A-4278-8E55-8C9E1E651E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25.66</c:v>
                </c:pt>
              </c:numCache>
            </c:numRef>
          </c:val>
          <c:smooth val="0"/>
          <c:extLst>
            <c:ext xmlns:c16="http://schemas.microsoft.com/office/drawing/2014/chart" uri="{C3380CC4-5D6E-409C-BE32-E72D297353CC}">
              <c16:uniqueId val="{00000001-AC5A-4278-8E55-8C9E1E651E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737.33</c:v>
                </c:pt>
                <c:pt idx="1">
                  <c:v>713.12</c:v>
                </c:pt>
                <c:pt idx="2">
                  <c:v>691.66</c:v>
                </c:pt>
                <c:pt idx="3">
                  <c:v>657.79</c:v>
                </c:pt>
                <c:pt idx="4">
                  <c:v>577.74</c:v>
                </c:pt>
              </c:numCache>
            </c:numRef>
          </c:val>
          <c:extLst>
            <c:ext xmlns:c16="http://schemas.microsoft.com/office/drawing/2014/chart" uri="{C3380CC4-5D6E-409C-BE32-E72D297353CC}">
              <c16:uniqueId val="{00000000-0B7D-450E-8C1D-44504D7641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300.14</c:v>
                </c:pt>
              </c:numCache>
            </c:numRef>
          </c:val>
          <c:smooth val="0"/>
          <c:extLst>
            <c:ext xmlns:c16="http://schemas.microsoft.com/office/drawing/2014/chart" uri="{C3380CC4-5D6E-409C-BE32-E72D297353CC}">
              <c16:uniqueId val="{00000001-0B7D-450E-8C1D-44504D7641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2731.52</c:v>
                </c:pt>
                <c:pt idx="1">
                  <c:v>1855.12</c:v>
                </c:pt>
                <c:pt idx="2">
                  <c:v>1562.87</c:v>
                </c:pt>
                <c:pt idx="3">
                  <c:v>1261.5</c:v>
                </c:pt>
                <c:pt idx="4">
                  <c:v>1045.05</c:v>
                </c:pt>
              </c:numCache>
            </c:numRef>
          </c:val>
          <c:extLst>
            <c:ext xmlns:c16="http://schemas.microsoft.com/office/drawing/2014/chart" uri="{C3380CC4-5D6E-409C-BE32-E72D297353CC}">
              <c16:uniqueId val="{00000000-CD7C-4C4C-8F87-8DB31DCD91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566.65</c:v>
                </c:pt>
              </c:numCache>
            </c:numRef>
          </c:val>
          <c:smooth val="0"/>
          <c:extLst>
            <c:ext xmlns:c16="http://schemas.microsoft.com/office/drawing/2014/chart" uri="{C3380CC4-5D6E-409C-BE32-E72D297353CC}">
              <c16:uniqueId val="{00000001-CD7C-4C4C-8F87-8DB31DCD91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12.95</c:v>
                </c:pt>
                <c:pt idx="1">
                  <c:v>17.64</c:v>
                </c:pt>
                <c:pt idx="2">
                  <c:v>19.63</c:v>
                </c:pt>
                <c:pt idx="3">
                  <c:v>23.54</c:v>
                </c:pt>
                <c:pt idx="4">
                  <c:v>26.26</c:v>
                </c:pt>
              </c:numCache>
            </c:numRef>
          </c:val>
          <c:extLst>
            <c:ext xmlns:c16="http://schemas.microsoft.com/office/drawing/2014/chart" uri="{C3380CC4-5D6E-409C-BE32-E72D297353CC}">
              <c16:uniqueId val="{00000000-298C-4F52-869C-A7809DA559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84.77</c:v>
                </c:pt>
              </c:numCache>
            </c:numRef>
          </c:val>
          <c:smooth val="0"/>
          <c:extLst>
            <c:ext xmlns:c16="http://schemas.microsoft.com/office/drawing/2014/chart" uri="{C3380CC4-5D6E-409C-BE32-E72D297353CC}">
              <c16:uniqueId val="{00000001-298C-4F52-869C-A7809DA559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1000.61</c:v>
                </c:pt>
                <c:pt idx="1">
                  <c:v>730.68</c:v>
                </c:pt>
                <c:pt idx="2">
                  <c:v>657.46</c:v>
                </c:pt>
                <c:pt idx="3">
                  <c:v>571.66999999999996</c:v>
                </c:pt>
                <c:pt idx="4">
                  <c:v>543.15</c:v>
                </c:pt>
              </c:numCache>
            </c:numRef>
          </c:val>
          <c:extLst>
            <c:ext xmlns:c16="http://schemas.microsoft.com/office/drawing/2014/chart" uri="{C3380CC4-5D6E-409C-BE32-E72D297353CC}">
              <c16:uniqueId val="{00000000-5B7A-4FE2-A620-FD421B4CAB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227.27</c:v>
                </c:pt>
              </c:numCache>
            </c:numRef>
          </c:val>
          <c:smooth val="0"/>
          <c:extLst>
            <c:ext xmlns:c16="http://schemas.microsoft.com/office/drawing/2014/chart" uri="{C3380CC4-5D6E-409C-BE32-E72D297353CC}">
              <c16:uniqueId val="{00000001-5B7A-4FE2-A620-FD421B4CAB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双葉地方水道企業団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その他</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87.36</v>
      </c>
      <c r="J10" s="52"/>
      <c r="K10" s="52"/>
      <c r="L10" s="52"/>
      <c r="M10" s="52"/>
      <c r="N10" s="52"/>
      <c r="O10" s="63"/>
      <c r="P10" s="53">
        <f>データ!$P$6</f>
        <v>98.41</v>
      </c>
      <c r="Q10" s="53"/>
      <c r="R10" s="53"/>
      <c r="S10" s="53"/>
      <c r="T10" s="53"/>
      <c r="U10" s="53"/>
      <c r="V10" s="53"/>
      <c r="W10" s="60">
        <f>データ!$Q$6</f>
        <v>2541</v>
      </c>
      <c r="X10" s="60"/>
      <c r="Y10" s="60"/>
      <c r="Z10" s="60"/>
      <c r="AA10" s="60"/>
      <c r="AB10" s="60"/>
      <c r="AC10" s="60"/>
      <c r="AD10" s="2"/>
      <c r="AE10" s="2"/>
      <c r="AF10" s="2"/>
      <c r="AG10" s="2"/>
      <c r="AH10" s="4"/>
      <c r="AI10" s="4"/>
      <c r="AJ10" s="4"/>
      <c r="AK10" s="4"/>
      <c r="AL10" s="60">
        <f>データ!$U$6</f>
        <v>8534</v>
      </c>
      <c r="AM10" s="60"/>
      <c r="AN10" s="60"/>
      <c r="AO10" s="60"/>
      <c r="AP10" s="60"/>
      <c r="AQ10" s="60"/>
      <c r="AR10" s="60"/>
      <c r="AS10" s="60"/>
      <c r="AT10" s="51">
        <f>データ!$V$6</f>
        <v>204.65</v>
      </c>
      <c r="AU10" s="52"/>
      <c r="AV10" s="52"/>
      <c r="AW10" s="52"/>
      <c r="AX10" s="52"/>
      <c r="AY10" s="52"/>
      <c r="AZ10" s="52"/>
      <c r="BA10" s="52"/>
      <c r="BB10" s="53">
        <f>データ!$W$6</f>
        <v>41.7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104</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105</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x14ac:dyDescent="0.15">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91"/>
      <c r="BM60" s="92"/>
      <c r="BN60" s="92"/>
      <c r="BO60" s="92"/>
      <c r="BP60" s="92"/>
      <c r="BQ60" s="92"/>
      <c r="BR60" s="92"/>
      <c r="BS60" s="92"/>
      <c r="BT60" s="92"/>
      <c r="BU60" s="92"/>
      <c r="BV60" s="92"/>
      <c r="BW60" s="92"/>
      <c r="BX60" s="92"/>
      <c r="BY60" s="92"/>
      <c r="BZ60" s="93"/>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106</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LKKWQzVCuQDOaGgc7OkVtlK9ZSSj3rhRxx3ZXR+YzZoKrrInAeozYSGr3HzhjxrJ9eIxtQchs3PiiXaP3bpCA==" saltValue="b5m5xD91AqTnzgTJT+ef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27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52</v>
      </c>
      <c r="B4" s="31"/>
      <c r="C4" s="31"/>
      <c r="D4" s="31"/>
      <c r="E4" s="31"/>
      <c r="F4" s="31"/>
      <c r="G4" s="31"/>
      <c r="H4" s="84"/>
      <c r="I4" s="85"/>
      <c r="J4" s="85"/>
      <c r="K4" s="85"/>
      <c r="L4" s="85"/>
      <c r="M4" s="85"/>
      <c r="N4" s="85"/>
      <c r="O4" s="85"/>
      <c r="P4" s="85"/>
      <c r="Q4" s="85"/>
      <c r="R4" s="85"/>
      <c r="S4" s="85"/>
      <c r="T4" s="85"/>
      <c r="U4" s="85"/>
      <c r="V4" s="85"/>
      <c r="W4" s="86"/>
      <c r="X4" s="80" t="s">
        <v>53</v>
      </c>
      <c r="Y4" s="80"/>
      <c r="Z4" s="80"/>
      <c r="AA4" s="80"/>
      <c r="AB4" s="80"/>
      <c r="AC4" s="80"/>
      <c r="AD4" s="80"/>
      <c r="AE4" s="80"/>
      <c r="AF4" s="80"/>
      <c r="AG4" s="80"/>
      <c r="AH4" s="80"/>
      <c r="AI4" s="80" t="s">
        <v>54</v>
      </c>
      <c r="AJ4" s="80"/>
      <c r="AK4" s="80"/>
      <c r="AL4" s="80"/>
      <c r="AM4" s="80"/>
      <c r="AN4" s="80"/>
      <c r="AO4" s="80"/>
      <c r="AP4" s="80"/>
      <c r="AQ4" s="80"/>
      <c r="AR4" s="80"/>
      <c r="AS4" s="80"/>
      <c r="AT4" s="80" t="s">
        <v>55</v>
      </c>
      <c r="AU4" s="80"/>
      <c r="AV4" s="80"/>
      <c r="AW4" s="80"/>
      <c r="AX4" s="80"/>
      <c r="AY4" s="80"/>
      <c r="AZ4" s="80"/>
      <c r="BA4" s="80"/>
      <c r="BB4" s="80"/>
      <c r="BC4" s="80"/>
      <c r="BD4" s="80"/>
      <c r="BE4" s="80" t="s">
        <v>56</v>
      </c>
      <c r="BF4" s="80"/>
      <c r="BG4" s="80"/>
      <c r="BH4" s="80"/>
      <c r="BI4" s="80"/>
      <c r="BJ4" s="80"/>
      <c r="BK4" s="80"/>
      <c r="BL4" s="80"/>
      <c r="BM4" s="80"/>
      <c r="BN4" s="80"/>
      <c r="BO4" s="80"/>
      <c r="BP4" s="80" t="s">
        <v>57</v>
      </c>
      <c r="BQ4" s="80"/>
      <c r="BR4" s="80"/>
      <c r="BS4" s="80"/>
      <c r="BT4" s="80"/>
      <c r="BU4" s="80"/>
      <c r="BV4" s="80"/>
      <c r="BW4" s="80"/>
      <c r="BX4" s="80"/>
      <c r="BY4" s="80"/>
      <c r="BZ4" s="80"/>
      <c r="CA4" s="80" t="s">
        <v>58</v>
      </c>
      <c r="CB4" s="80"/>
      <c r="CC4" s="80"/>
      <c r="CD4" s="80"/>
      <c r="CE4" s="80"/>
      <c r="CF4" s="80"/>
      <c r="CG4" s="80"/>
      <c r="CH4" s="80"/>
      <c r="CI4" s="80"/>
      <c r="CJ4" s="80"/>
      <c r="CK4" s="80"/>
      <c r="CL4" s="80" t="s">
        <v>59</v>
      </c>
      <c r="CM4" s="80"/>
      <c r="CN4" s="80"/>
      <c r="CO4" s="80"/>
      <c r="CP4" s="80"/>
      <c r="CQ4" s="80"/>
      <c r="CR4" s="80"/>
      <c r="CS4" s="80"/>
      <c r="CT4" s="80"/>
      <c r="CU4" s="80"/>
      <c r="CV4" s="80"/>
      <c r="CW4" s="80" t="s">
        <v>60</v>
      </c>
      <c r="CX4" s="80"/>
      <c r="CY4" s="80"/>
      <c r="CZ4" s="80"/>
      <c r="DA4" s="80"/>
      <c r="DB4" s="80"/>
      <c r="DC4" s="80"/>
      <c r="DD4" s="80"/>
      <c r="DE4" s="80"/>
      <c r="DF4" s="80"/>
      <c r="DG4" s="80"/>
      <c r="DH4" s="80" t="s">
        <v>61</v>
      </c>
      <c r="DI4" s="80"/>
      <c r="DJ4" s="80"/>
      <c r="DK4" s="80"/>
      <c r="DL4" s="80"/>
      <c r="DM4" s="80"/>
      <c r="DN4" s="80"/>
      <c r="DO4" s="80"/>
      <c r="DP4" s="80"/>
      <c r="DQ4" s="80"/>
      <c r="DR4" s="80"/>
      <c r="DS4" s="80" t="s">
        <v>62</v>
      </c>
      <c r="DT4" s="80"/>
      <c r="DU4" s="80"/>
      <c r="DV4" s="80"/>
      <c r="DW4" s="80"/>
      <c r="DX4" s="80"/>
      <c r="DY4" s="80"/>
      <c r="DZ4" s="80"/>
      <c r="EA4" s="80"/>
      <c r="EB4" s="80"/>
      <c r="EC4" s="80"/>
      <c r="ED4" s="80" t="s">
        <v>63</v>
      </c>
      <c r="EE4" s="80"/>
      <c r="EF4" s="80"/>
      <c r="EG4" s="80"/>
      <c r="EH4" s="80"/>
      <c r="EI4" s="80"/>
      <c r="EJ4" s="80"/>
      <c r="EK4" s="80"/>
      <c r="EL4" s="80"/>
      <c r="EM4" s="80"/>
      <c r="EN4" s="8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78883</v>
      </c>
      <c r="D6" s="34">
        <f t="shared" si="3"/>
        <v>46</v>
      </c>
      <c r="E6" s="34">
        <f t="shared" si="3"/>
        <v>1</v>
      </c>
      <c r="F6" s="34">
        <f t="shared" si="3"/>
        <v>0</v>
      </c>
      <c r="G6" s="34">
        <f t="shared" si="3"/>
        <v>1</v>
      </c>
      <c r="H6" s="34" t="str">
        <f t="shared" si="3"/>
        <v>福島県　双葉地方水道企業団</v>
      </c>
      <c r="I6" s="34" t="str">
        <f t="shared" si="3"/>
        <v>法適用</v>
      </c>
      <c r="J6" s="34" t="str">
        <f t="shared" si="3"/>
        <v>水道事業</v>
      </c>
      <c r="K6" s="34" t="str">
        <f t="shared" si="3"/>
        <v>末端給水事業</v>
      </c>
      <c r="L6" s="34" t="str">
        <f t="shared" si="3"/>
        <v>A8</v>
      </c>
      <c r="M6" s="34" t="str">
        <f t="shared" si="3"/>
        <v>その他</v>
      </c>
      <c r="N6" s="35" t="str">
        <f t="shared" si="3"/>
        <v>-</v>
      </c>
      <c r="O6" s="35">
        <f t="shared" si="3"/>
        <v>87.36</v>
      </c>
      <c r="P6" s="35">
        <f t="shared" si="3"/>
        <v>98.41</v>
      </c>
      <c r="Q6" s="35">
        <f t="shared" si="3"/>
        <v>2541</v>
      </c>
      <c r="R6" s="35" t="str">
        <f t="shared" si="3"/>
        <v>-</v>
      </c>
      <c r="S6" s="35" t="str">
        <f t="shared" si="3"/>
        <v>-</v>
      </c>
      <c r="T6" s="35" t="str">
        <f t="shared" si="3"/>
        <v>-</v>
      </c>
      <c r="U6" s="35">
        <f t="shared" si="3"/>
        <v>8534</v>
      </c>
      <c r="V6" s="35">
        <f t="shared" si="3"/>
        <v>204.65</v>
      </c>
      <c r="W6" s="35">
        <f t="shared" si="3"/>
        <v>41.7</v>
      </c>
      <c r="X6" s="36">
        <f>IF(X7="",NA(),X7)</f>
        <v>87.67</v>
      </c>
      <c r="Y6" s="36">
        <f t="shared" ref="Y6:AG6" si="4">IF(Y7="",NA(),Y7)</f>
        <v>91.82</v>
      </c>
      <c r="Z6" s="36">
        <f t="shared" si="4"/>
        <v>93.11</v>
      </c>
      <c r="AA6" s="36">
        <f t="shared" si="4"/>
        <v>97</v>
      </c>
      <c r="AB6" s="36">
        <f t="shared" si="4"/>
        <v>99.83</v>
      </c>
      <c r="AC6" s="36">
        <f t="shared" si="4"/>
        <v>109.04</v>
      </c>
      <c r="AD6" s="36">
        <f t="shared" si="4"/>
        <v>109.64</v>
      </c>
      <c r="AE6" s="36">
        <f t="shared" si="4"/>
        <v>110.95</v>
      </c>
      <c r="AF6" s="36">
        <f t="shared" si="4"/>
        <v>110.68</v>
      </c>
      <c r="AG6" s="36">
        <f t="shared" si="4"/>
        <v>103.81</v>
      </c>
      <c r="AH6" s="35" t="str">
        <f>IF(AH7="","",IF(AH7="-","【-】","【"&amp;SUBSTITUTE(TEXT(AH7,"#,##0.00"),"-","△")&amp;"】"))</f>
        <v>【112.83】</v>
      </c>
      <c r="AI6" s="36">
        <f>IF(AI7="",NA(),AI7)</f>
        <v>1178.3800000000001</v>
      </c>
      <c r="AJ6" s="36">
        <f t="shared" ref="AJ6:AR6" si="5">IF(AJ7="",NA(),AJ7)</f>
        <v>872.06</v>
      </c>
      <c r="AK6" s="36">
        <f t="shared" si="5"/>
        <v>713.53</v>
      </c>
      <c r="AL6" s="36">
        <f t="shared" si="5"/>
        <v>611.88</v>
      </c>
      <c r="AM6" s="36">
        <f t="shared" si="5"/>
        <v>522.35</v>
      </c>
      <c r="AN6" s="36">
        <f t="shared" si="5"/>
        <v>3.77</v>
      </c>
      <c r="AO6" s="36">
        <f t="shared" si="5"/>
        <v>3.62</v>
      </c>
      <c r="AP6" s="36">
        <f t="shared" si="5"/>
        <v>3.91</v>
      </c>
      <c r="AQ6" s="36">
        <f t="shared" si="5"/>
        <v>3.56</v>
      </c>
      <c r="AR6" s="36">
        <f t="shared" si="5"/>
        <v>25.66</v>
      </c>
      <c r="AS6" s="35" t="str">
        <f>IF(AS7="","",IF(AS7="-","【-】","【"&amp;SUBSTITUTE(TEXT(AS7,"#,##0.00"),"-","△")&amp;"】"))</f>
        <v>【1.05】</v>
      </c>
      <c r="AT6" s="36">
        <f>IF(AT7="",NA(),AT7)</f>
        <v>737.33</v>
      </c>
      <c r="AU6" s="36">
        <f t="shared" ref="AU6:BC6" si="6">IF(AU7="",NA(),AU7)</f>
        <v>713.12</v>
      </c>
      <c r="AV6" s="36">
        <f t="shared" si="6"/>
        <v>691.66</v>
      </c>
      <c r="AW6" s="36">
        <f t="shared" si="6"/>
        <v>657.79</v>
      </c>
      <c r="AX6" s="36">
        <f t="shared" si="6"/>
        <v>577.74</v>
      </c>
      <c r="AY6" s="36">
        <f t="shared" si="6"/>
        <v>382.09</v>
      </c>
      <c r="AZ6" s="36">
        <f t="shared" si="6"/>
        <v>371.31</v>
      </c>
      <c r="BA6" s="36">
        <f t="shared" si="6"/>
        <v>377.63</v>
      </c>
      <c r="BB6" s="36">
        <f t="shared" si="6"/>
        <v>357.34</v>
      </c>
      <c r="BC6" s="36">
        <f t="shared" si="6"/>
        <v>300.14</v>
      </c>
      <c r="BD6" s="35" t="str">
        <f>IF(BD7="","",IF(BD7="-","【-】","【"&amp;SUBSTITUTE(TEXT(BD7,"#,##0.00"),"-","△")&amp;"】"))</f>
        <v>【261.93】</v>
      </c>
      <c r="BE6" s="36">
        <f>IF(BE7="",NA(),BE7)</f>
        <v>2731.52</v>
      </c>
      <c r="BF6" s="36">
        <f t="shared" ref="BF6:BN6" si="7">IF(BF7="",NA(),BF7)</f>
        <v>1855.12</v>
      </c>
      <c r="BG6" s="36">
        <f t="shared" si="7"/>
        <v>1562.87</v>
      </c>
      <c r="BH6" s="36">
        <f t="shared" si="7"/>
        <v>1261.5</v>
      </c>
      <c r="BI6" s="36">
        <f t="shared" si="7"/>
        <v>1045.05</v>
      </c>
      <c r="BJ6" s="36">
        <f t="shared" si="7"/>
        <v>385.06</v>
      </c>
      <c r="BK6" s="36">
        <f t="shared" si="7"/>
        <v>373.09</v>
      </c>
      <c r="BL6" s="36">
        <f t="shared" si="7"/>
        <v>364.71</v>
      </c>
      <c r="BM6" s="36">
        <f t="shared" si="7"/>
        <v>373.69</v>
      </c>
      <c r="BN6" s="36">
        <f t="shared" si="7"/>
        <v>566.65</v>
      </c>
      <c r="BO6" s="35" t="str">
        <f>IF(BO7="","",IF(BO7="-","【-】","【"&amp;SUBSTITUTE(TEXT(BO7,"#,##0.00"),"-","△")&amp;"】"))</f>
        <v>【270.46】</v>
      </c>
      <c r="BP6" s="36">
        <f>IF(BP7="",NA(),BP7)</f>
        <v>12.95</v>
      </c>
      <c r="BQ6" s="36">
        <f t="shared" ref="BQ6:BY6" si="8">IF(BQ7="",NA(),BQ7)</f>
        <v>17.64</v>
      </c>
      <c r="BR6" s="36">
        <f t="shared" si="8"/>
        <v>19.63</v>
      </c>
      <c r="BS6" s="36">
        <f t="shared" si="8"/>
        <v>23.54</v>
      </c>
      <c r="BT6" s="36">
        <f t="shared" si="8"/>
        <v>26.26</v>
      </c>
      <c r="BU6" s="36">
        <f t="shared" si="8"/>
        <v>99.07</v>
      </c>
      <c r="BV6" s="36">
        <f t="shared" si="8"/>
        <v>99.99</v>
      </c>
      <c r="BW6" s="36">
        <f t="shared" si="8"/>
        <v>100.65</v>
      </c>
      <c r="BX6" s="36">
        <f t="shared" si="8"/>
        <v>99.87</v>
      </c>
      <c r="BY6" s="36">
        <f t="shared" si="8"/>
        <v>84.77</v>
      </c>
      <c r="BZ6" s="35" t="str">
        <f>IF(BZ7="","",IF(BZ7="-","【-】","【"&amp;SUBSTITUTE(TEXT(BZ7,"#,##0.00"),"-","△")&amp;"】"))</f>
        <v>【103.91】</v>
      </c>
      <c r="CA6" s="36">
        <f>IF(CA7="",NA(),CA7)</f>
        <v>1000.61</v>
      </c>
      <c r="CB6" s="36">
        <f t="shared" ref="CB6:CJ6" si="9">IF(CB7="",NA(),CB7)</f>
        <v>730.68</v>
      </c>
      <c r="CC6" s="36">
        <f t="shared" si="9"/>
        <v>657.46</v>
      </c>
      <c r="CD6" s="36">
        <f t="shared" si="9"/>
        <v>571.66999999999996</v>
      </c>
      <c r="CE6" s="36">
        <f t="shared" si="9"/>
        <v>543.15</v>
      </c>
      <c r="CF6" s="36">
        <f t="shared" si="9"/>
        <v>173.03</v>
      </c>
      <c r="CG6" s="36">
        <f t="shared" si="9"/>
        <v>171.15</v>
      </c>
      <c r="CH6" s="36">
        <f t="shared" si="9"/>
        <v>170.19</v>
      </c>
      <c r="CI6" s="36">
        <f t="shared" si="9"/>
        <v>171.81</v>
      </c>
      <c r="CJ6" s="36">
        <f t="shared" si="9"/>
        <v>227.27</v>
      </c>
      <c r="CK6" s="35" t="str">
        <f>IF(CK7="","",IF(CK7="-","【-】","【"&amp;SUBSTITUTE(TEXT(CK7,"#,##0.00"),"-","△")&amp;"】"))</f>
        <v>【167.11】</v>
      </c>
      <c r="CL6" s="36">
        <f>IF(CL7="",NA(),CL7)</f>
        <v>20.190000000000001</v>
      </c>
      <c r="CM6" s="36">
        <f t="shared" ref="CM6:CU6" si="10">IF(CM7="",NA(),CM7)</f>
        <v>32.28</v>
      </c>
      <c r="CN6" s="36">
        <f t="shared" si="10"/>
        <v>37.479999999999997</v>
      </c>
      <c r="CO6" s="36">
        <f t="shared" si="10"/>
        <v>35.74</v>
      </c>
      <c r="CP6" s="36">
        <f t="shared" si="10"/>
        <v>30.34</v>
      </c>
      <c r="CQ6" s="36">
        <f t="shared" si="10"/>
        <v>58.58</v>
      </c>
      <c r="CR6" s="36">
        <f t="shared" si="10"/>
        <v>58.53</v>
      </c>
      <c r="CS6" s="36">
        <f t="shared" si="10"/>
        <v>59.01</v>
      </c>
      <c r="CT6" s="36">
        <f t="shared" si="10"/>
        <v>60.03</v>
      </c>
      <c r="CU6" s="36">
        <f t="shared" si="10"/>
        <v>50.29</v>
      </c>
      <c r="CV6" s="35" t="str">
        <f>IF(CV7="","",IF(CV7="-","【-】","【"&amp;SUBSTITUTE(TEXT(CV7,"#,##0.00"),"-","△")&amp;"】"))</f>
        <v>【60.27】</v>
      </c>
      <c r="CW6" s="36">
        <f>IF(CW7="",NA(),CW7)</f>
        <v>45.94</v>
      </c>
      <c r="CX6" s="36">
        <f t="shared" ref="CX6:DF6" si="11">IF(CX7="",NA(),CX7)</f>
        <v>40.25</v>
      </c>
      <c r="CY6" s="36">
        <f t="shared" si="11"/>
        <v>38.9</v>
      </c>
      <c r="CZ6" s="36">
        <f t="shared" si="11"/>
        <v>45.57</v>
      </c>
      <c r="DA6" s="36">
        <f t="shared" si="11"/>
        <v>48.95</v>
      </c>
      <c r="DB6" s="36">
        <f t="shared" si="11"/>
        <v>85.23</v>
      </c>
      <c r="DC6" s="36">
        <f t="shared" si="11"/>
        <v>85.26</v>
      </c>
      <c r="DD6" s="36">
        <f t="shared" si="11"/>
        <v>85.37</v>
      </c>
      <c r="DE6" s="36">
        <f t="shared" si="11"/>
        <v>84.81</v>
      </c>
      <c r="DF6" s="36">
        <f t="shared" si="11"/>
        <v>77.73</v>
      </c>
      <c r="DG6" s="35" t="str">
        <f>IF(DG7="","",IF(DG7="-","【-】","【"&amp;SUBSTITUTE(TEXT(DG7,"#,##0.00"),"-","△")&amp;"】"))</f>
        <v>【89.92】</v>
      </c>
      <c r="DH6" s="36">
        <f>IF(DH7="",NA(),DH7)</f>
        <v>36.93</v>
      </c>
      <c r="DI6" s="36">
        <f t="shared" ref="DI6:DQ6" si="12">IF(DI7="",NA(),DI7)</f>
        <v>39.049999999999997</v>
      </c>
      <c r="DJ6" s="36">
        <f t="shared" si="12"/>
        <v>41.24</v>
      </c>
      <c r="DK6" s="36">
        <f t="shared" si="12"/>
        <v>43.38</v>
      </c>
      <c r="DL6" s="36">
        <f t="shared" si="12"/>
        <v>44.44</v>
      </c>
      <c r="DM6" s="36">
        <f t="shared" si="12"/>
        <v>44.31</v>
      </c>
      <c r="DN6" s="36">
        <f t="shared" si="12"/>
        <v>45.75</v>
      </c>
      <c r="DO6" s="36">
        <f t="shared" si="12"/>
        <v>46.9</v>
      </c>
      <c r="DP6" s="36">
        <f t="shared" si="12"/>
        <v>47.28</v>
      </c>
      <c r="DQ6" s="36">
        <f t="shared" si="12"/>
        <v>45.85</v>
      </c>
      <c r="DR6" s="35" t="str">
        <f>IF(DR7="","",IF(DR7="-","【-】","【"&amp;SUBSTITUTE(TEXT(DR7,"#,##0.00"),"-","△")&amp;"】"))</f>
        <v>【48.85】</v>
      </c>
      <c r="DS6" s="36">
        <f>IF(DS7="",NA(),DS7)</f>
        <v>1.38</v>
      </c>
      <c r="DT6" s="36">
        <f t="shared" ref="DT6:EB6" si="13">IF(DT7="",NA(),DT7)</f>
        <v>1.39</v>
      </c>
      <c r="DU6" s="36">
        <f t="shared" si="13"/>
        <v>4.49</v>
      </c>
      <c r="DV6" s="36">
        <f t="shared" si="13"/>
        <v>6.26</v>
      </c>
      <c r="DW6" s="36">
        <f t="shared" si="13"/>
        <v>9.42</v>
      </c>
      <c r="DX6" s="36">
        <f t="shared" si="13"/>
        <v>10.09</v>
      </c>
      <c r="DY6" s="36">
        <f t="shared" si="13"/>
        <v>10.54</v>
      </c>
      <c r="DZ6" s="36">
        <f t="shared" si="13"/>
        <v>12.03</v>
      </c>
      <c r="EA6" s="36">
        <f t="shared" si="13"/>
        <v>12.19</v>
      </c>
      <c r="EB6" s="36">
        <f t="shared" si="13"/>
        <v>14.13</v>
      </c>
      <c r="EC6" s="35" t="str">
        <f>IF(EC7="","",IF(EC7="-","【-】","【"&amp;SUBSTITUTE(TEXT(EC7,"#,##0.00"),"-","△")&amp;"】"))</f>
        <v>【17.80】</v>
      </c>
      <c r="ED6" s="36">
        <f>IF(ED7="",NA(),ED7)</f>
        <v>0.56000000000000005</v>
      </c>
      <c r="EE6" s="36">
        <f t="shared" ref="EE6:EM6" si="14">IF(EE7="",NA(),EE7)</f>
        <v>0.26</v>
      </c>
      <c r="EF6" s="36">
        <f t="shared" si="14"/>
        <v>0.19</v>
      </c>
      <c r="EG6" s="36">
        <f t="shared" si="14"/>
        <v>0.97</v>
      </c>
      <c r="EH6" s="36">
        <f t="shared" si="14"/>
        <v>1.07</v>
      </c>
      <c r="EI6" s="36">
        <f t="shared" si="14"/>
        <v>0.6</v>
      </c>
      <c r="EJ6" s="36">
        <f t="shared" si="14"/>
        <v>0.56000000000000005</v>
      </c>
      <c r="EK6" s="36">
        <f t="shared" si="14"/>
        <v>0.61</v>
      </c>
      <c r="EL6" s="36">
        <f t="shared" si="14"/>
        <v>0.51</v>
      </c>
      <c r="EM6" s="36">
        <f t="shared" si="14"/>
        <v>0.52</v>
      </c>
      <c r="EN6" s="35" t="str">
        <f>IF(EN7="","",IF(EN7="-","【-】","【"&amp;SUBSTITUTE(TEXT(EN7,"#,##0.00"),"-","△")&amp;"】"))</f>
        <v>【0.70】</v>
      </c>
    </row>
    <row r="7" spans="1:144" s="37" customFormat="1" x14ac:dyDescent="0.15">
      <c r="A7" s="29"/>
      <c r="B7" s="38">
        <v>2018</v>
      </c>
      <c r="C7" s="38">
        <v>78883</v>
      </c>
      <c r="D7" s="38">
        <v>46</v>
      </c>
      <c r="E7" s="38">
        <v>1</v>
      </c>
      <c r="F7" s="38">
        <v>0</v>
      </c>
      <c r="G7" s="38">
        <v>1</v>
      </c>
      <c r="H7" s="38" t="s">
        <v>92</v>
      </c>
      <c r="I7" s="38" t="s">
        <v>93</v>
      </c>
      <c r="J7" s="38" t="s">
        <v>94</v>
      </c>
      <c r="K7" s="38" t="s">
        <v>95</v>
      </c>
      <c r="L7" s="38" t="s">
        <v>96</v>
      </c>
      <c r="M7" s="38" t="s">
        <v>97</v>
      </c>
      <c r="N7" s="39" t="s">
        <v>98</v>
      </c>
      <c r="O7" s="39">
        <v>87.36</v>
      </c>
      <c r="P7" s="39">
        <v>98.41</v>
      </c>
      <c r="Q7" s="39">
        <v>2541</v>
      </c>
      <c r="R7" s="39" t="s">
        <v>98</v>
      </c>
      <c r="S7" s="39" t="s">
        <v>98</v>
      </c>
      <c r="T7" s="39" t="s">
        <v>98</v>
      </c>
      <c r="U7" s="39">
        <v>8534</v>
      </c>
      <c r="V7" s="39">
        <v>204.65</v>
      </c>
      <c r="W7" s="39">
        <v>41.7</v>
      </c>
      <c r="X7" s="39">
        <v>87.67</v>
      </c>
      <c r="Y7" s="39">
        <v>91.82</v>
      </c>
      <c r="Z7" s="39">
        <v>93.11</v>
      </c>
      <c r="AA7" s="39">
        <v>97</v>
      </c>
      <c r="AB7" s="39">
        <v>99.83</v>
      </c>
      <c r="AC7" s="39">
        <v>109.04</v>
      </c>
      <c r="AD7" s="39">
        <v>109.64</v>
      </c>
      <c r="AE7" s="39">
        <v>110.95</v>
      </c>
      <c r="AF7" s="39">
        <v>110.68</v>
      </c>
      <c r="AG7" s="39">
        <v>103.81</v>
      </c>
      <c r="AH7" s="39">
        <v>112.83</v>
      </c>
      <c r="AI7" s="39">
        <v>1178.3800000000001</v>
      </c>
      <c r="AJ7" s="39">
        <v>872.06</v>
      </c>
      <c r="AK7" s="39">
        <v>713.53</v>
      </c>
      <c r="AL7" s="39">
        <v>611.88</v>
      </c>
      <c r="AM7" s="39">
        <v>522.35</v>
      </c>
      <c r="AN7" s="39">
        <v>3.77</v>
      </c>
      <c r="AO7" s="39">
        <v>3.62</v>
      </c>
      <c r="AP7" s="39">
        <v>3.91</v>
      </c>
      <c r="AQ7" s="39">
        <v>3.56</v>
      </c>
      <c r="AR7" s="39">
        <v>25.66</v>
      </c>
      <c r="AS7" s="39">
        <v>1.05</v>
      </c>
      <c r="AT7" s="39">
        <v>737.33</v>
      </c>
      <c r="AU7" s="39">
        <v>713.12</v>
      </c>
      <c r="AV7" s="39">
        <v>691.66</v>
      </c>
      <c r="AW7" s="39">
        <v>657.79</v>
      </c>
      <c r="AX7" s="39">
        <v>577.74</v>
      </c>
      <c r="AY7" s="39">
        <v>382.09</v>
      </c>
      <c r="AZ7" s="39">
        <v>371.31</v>
      </c>
      <c r="BA7" s="39">
        <v>377.63</v>
      </c>
      <c r="BB7" s="39">
        <v>357.34</v>
      </c>
      <c r="BC7" s="39">
        <v>300.14</v>
      </c>
      <c r="BD7" s="39">
        <v>261.93</v>
      </c>
      <c r="BE7" s="39">
        <v>2731.52</v>
      </c>
      <c r="BF7" s="39">
        <v>1855.12</v>
      </c>
      <c r="BG7" s="39">
        <v>1562.87</v>
      </c>
      <c r="BH7" s="39">
        <v>1261.5</v>
      </c>
      <c r="BI7" s="39">
        <v>1045.05</v>
      </c>
      <c r="BJ7" s="39">
        <v>385.06</v>
      </c>
      <c r="BK7" s="39">
        <v>373.09</v>
      </c>
      <c r="BL7" s="39">
        <v>364.71</v>
      </c>
      <c r="BM7" s="39">
        <v>373.69</v>
      </c>
      <c r="BN7" s="39">
        <v>566.65</v>
      </c>
      <c r="BO7" s="39">
        <v>270.45999999999998</v>
      </c>
      <c r="BP7" s="39">
        <v>12.95</v>
      </c>
      <c r="BQ7" s="39">
        <v>17.64</v>
      </c>
      <c r="BR7" s="39">
        <v>19.63</v>
      </c>
      <c r="BS7" s="39">
        <v>23.54</v>
      </c>
      <c r="BT7" s="39">
        <v>26.26</v>
      </c>
      <c r="BU7" s="39">
        <v>99.07</v>
      </c>
      <c r="BV7" s="39">
        <v>99.99</v>
      </c>
      <c r="BW7" s="39">
        <v>100.65</v>
      </c>
      <c r="BX7" s="39">
        <v>99.87</v>
      </c>
      <c r="BY7" s="39">
        <v>84.77</v>
      </c>
      <c r="BZ7" s="39">
        <v>103.91</v>
      </c>
      <c r="CA7" s="39">
        <v>1000.61</v>
      </c>
      <c r="CB7" s="39">
        <v>730.68</v>
      </c>
      <c r="CC7" s="39">
        <v>657.46</v>
      </c>
      <c r="CD7" s="39">
        <v>571.66999999999996</v>
      </c>
      <c r="CE7" s="39">
        <v>543.15</v>
      </c>
      <c r="CF7" s="39">
        <v>173.03</v>
      </c>
      <c r="CG7" s="39">
        <v>171.15</v>
      </c>
      <c r="CH7" s="39">
        <v>170.19</v>
      </c>
      <c r="CI7" s="39">
        <v>171.81</v>
      </c>
      <c r="CJ7" s="39">
        <v>227.27</v>
      </c>
      <c r="CK7" s="39">
        <v>167.11</v>
      </c>
      <c r="CL7" s="39">
        <v>20.190000000000001</v>
      </c>
      <c r="CM7" s="39">
        <v>32.28</v>
      </c>
      <c r="CN7" s="39">
        <v>37.479999999999997</v>
      </c>
      <c r="CO7" s="39">
        <v>35.74</v>
      </c>
      <c r="CP7" s="39">
        <v>30.34</v>
      </c>
      <c r="CQ7" s="39">
        <v>58.58</v>
      </c>
      <c r="CR7" s="39">
        <v>58.53</v>
      </c>
      <c r="CS7" s="39">
        <v>59.01</v>
      </c>
      <c r="CT7" s="39">
        <v>60.03</v>
      </c>
      <c r="CU7" s="39">
        <v>50.29</v>
      </c>
      <c r="CV7" s="39">
        <v>60.27</v>
      </c>
      <c r="CW7" s="39">
        <v>45.94</v>
      </c>
      <c r="CX7" s="39">
        <v>40.25</v>
      </c>
      <c r="CY7" s="39">
        <v>38.9</v>
      </c>
      <c r="CZ7" s="39">
        <v>45.57</v>
      </c>
      <c r="DA7" s="39">
        <v>48.95</v>
      </c>
      <c r="DB7" s="39">
        <v>85.23</v>
      </c>
      <c r="DC7" s="39">
        <v>85.26</v>
      </c>
      <c r="DD7" s="39">
        <v>85.37</v>
      </c>
      <c r="DE7" s="39">
        <v>84.81</v>
      </c>
      <c r="DF7" s="39">
        <v>77.73</v>
      </c>
      <c r="DG7" s="39">
        <v>89.92</v>
      </c>
      <c r="DH7" s="39">
        <v>36.93</v>
      </c>
      <c r="DI7" s="39">
        <v>39.049999999999997</v>
      </c>
      <c r="DJ7" s="39">
        <v>41.24</v>
      </c>
      <c r="DK7" s="39">
        <v>43.38</v>
      </c>
      <c r="DL7" s="39">
        <v>44.44</v>
      </c>
      <c r="DM7" s="39">
        <v>44.31</v>
      </c>
      <c r="DN7" s="39">
        <v>45.75</v>
      </c>
      <c r="DO7" s="39">
        <v>46.9</v>
      </c>
      <c r="DP7" s="39">
        <v>47.28</v>
      </c>
      <c r="DQ7" s="39">
        <v>45.85</v>
      </c>
      <c r="DR7" s="39">
        <v>48.85</v>
      </c>
      <c r="DS7" s="39">
        <v>1.38</v>
      </c>
      <c r="DT7" s="39">
        <v>1.39</v>
      </c>
      <c r="DU7" s="39">
        <v>4.49</v>
      </c>
      <c r="DV7" s="39">
        <v>6.26</v>
      </c>
      <c r="DW7" s="39">
        <v>9.42</v>
      </c>
      <c r="DX7" s="39">
        <v>10.09</v>
      </c>
      <c r="DY7" s="39">
        <v>10.54</v>
      </c>
      <c r="DZ7" s="39">
        <v>12.03</v>
      </c>
      <c r="EA7" s="39">
        <v>12.19</v>
      </c>
      <c r="EB7" s="39">
        <v>14.13</v>
      </c>
      <c r="EC7" s="39">
        <v>17.8</v>
      </c>
      <c r="ED7" s="39">
        <v>0.56000000000000005</v>
      </c>
      <c r="EE7" s="39">
        <v>0.26</v>
      </c>
      <c r="EF7" s="39">
        <v>0.19</v>
      </c>
      <c r="EG7" s="39">
        <v>0.97</v>
      </c>
      <c r="EH7" s="39">
        <v>1.07</v>
      </c>
      <c r="EI7" s="39">
        <v>0.6</v>
      </c>
      <c r="EJ7" s="39">
        <v>0.56000000000000005</v>
      </c>
      <c r="EK7" s="39">
        <v>0.61</v>
      </c>
      <c r="EL7" s="39">
        <v>0.51</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